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tables/table4.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tables/table5.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tables/table6.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tables/table7.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tables/table8.xml" ContentType="application/vnd.openxmlformats-officedocument.spreadsheetml.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tables/table9.xml" ContentType="application/vnd.openxmlformats-officedocument.spreadsheetml.tab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tables/table10.xml" ContentType="application/vnd.openxmlformats-officedocument.spreadsheetml.tab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tables/table11.xml" ContentType="application/vnd.openxmlformats-officedocument.spreadsheetml.tab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tables/table12.xml" ContentType="application/vnd.openxmlformats-officedocument.spreadsheetml.tab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tables/table13.xml" ContentType="application/vnd.openxmlformats-officedocument.spreadsheetml.tab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tables/table14.xml" ContentType="application/vnd.openxmlformats-officedocument.spreadsheetml.tab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tables/table15.xml" ContentType="application/vnd.openxmlformats-officedocument.spreadsheetml.tab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tables/table16.xml" ContentType="application/vnd.openxmlformats-officedocument.spreadsheetml.tab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tables/table17.xml" ContentType="application/vnd.openxmlformats-officedocument.spreadsheetml.tab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tables/table18.xml" ContentType="application/vnd.openxmlformats-officedocument.spreadsheetml.tab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tables/table19.xml" ContentType="application/vnd.openxmlformats-officedocument.spreadsheetml.tab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0.xml" ContentType="application/vnd.openxmlformats-officedocument.drawing+xml"/>
  <Override PartName="/xl/tables/table20.xml" ContentType="application/vnd.openxmlformats-officedocument.spreadsheetml.tab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1.xml" ContentType="application/vnd.openxmlformats-officedocument.drawing+xml"/>
  <Override PartName="/xl/tables/table21.xml" ContentType="application/vnd.openxmlformats-officedocument.spreadsheetml.tab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2.xml" ContentType="application/vnd.openxmlformats-officedocument.drawing+xml"/>
  <Override PartName="/xl/tables/table22.xml" ContentType="application/vnd.openxmlformats-officedocument.spreadsheetml.tab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3.xml" ContentType="application/vnd.openxmlformats-officedocument.drawing+xml"/>
  <Override PartName="/xl/tables/table23.xml" ContentType="application/vnd.openxmlformats-officedocument.spreadsheetml.tab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4.xml" ContentType="application/vnd.openxmlformats-officedocument.drawing+xml"/>
  <Override PartName="/xl/tables/table24.xml" ContentType="application/vnd.openxmlformats-officedocument.spreadsheetml.tab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5.xml" ContentType="application/vnd.openxmlformats-officedocument.drawing+xml"/>
  <Override PartName="/xl/tables/table25.xml" ContentType="application/vnd.openxmlformats-officedocument.spreadsheetml.tab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6.xml" ContentType="application/vnd.openxmlformats-officedocument.drawing+xml"/>
  <Override PartName="/xl/tables/table26.xml" ContentType="application/vnd.openxmlformats-officedocument.spreadsheetml.tab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7.xml" ContentType="application/vnd.openxmlformats-officedocument.drawing+xml"/>
  <Override PartName="/xl/tables/table27.xml" ContentType="application/vnd.openxmlformats-officedocument.spreadsheetml.tab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8.xml" ContentType="application/vnd.openxmlformats-officedocument.drawing+xml"/>
  <Override PartName="/xl/tables/table28.xml" ContentType="application/vnd.openxmlformats-officedocument.spreadsheetml.tab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9.xml" ContentType="application/vnd.openxmlformats-officedocument.drawing+xml"/>
  <Override PartName="/xl/tables/table29.xml" ContentType="application/vnd.openxmlformats-officedocument.spreadsheetml.tab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0.xml" ContentType="application/vnd.openxmlformats-officedocument.drawing+xml"/>
  <Override PartName="/xl/tables/table30.xml" ContentType="application/vnd.openxmlformats-officedocument.spreadsheetml.tab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1.xml" ContentType="application/vnd.openxmlformats-officedocument.drawing+xml"/>
  <Override PartName="/xl/tables/table31.xml" ContentType="application/vnd.openxmlformats-officedocument.spreadsheetml.tab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32.xml" ContentType="application/vnd.openxmlformats-officedocument.drawing+xml"/>
  <Override PartName="/xl/tables/table32.xml" ContentType="application/vnd.openxmlformats-officedocument.spreadsheetml.tab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33.xml" ContentType="application/vnd.openxmlformats-officedocument.drawing+xml"/>
  <Override PartName="/xl/tables/table33.xml" ContentType="application/vnd.openxmlformats-officedocument.spreadsheetml.tab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34.xml" ContentType="application/vnd.openxmlformats-officedocument.drawing+xml"/>
  <Override PartName="/xl/tables/table34.xml" ContentType="application/vnd.openxmlformats-officedocument.spreadsheetml.tab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35.xml" ContentType="application/vnd.openxmlformats-officedocument.drawing+xml"/>
  <Override PartName="/xl/tables/table35.xml" ContentType="application/vnd.openxmlformats-officedocument.spreadsheetml.tab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acarbaugh\Desktop\"/>
    </mc:Choice>
  </mc:AlternateContent>
  <bookViews>
    <workbookView xWindow="120" yWindow="0" windowWidth="24915" windowHeight="14475" tabRatio="500" activeTab="5"/>
  </bookViews>
  <sheets>
    <sheet name="Name Entry" sheetId="1" r:id="rId1"/>
    <sheet name="Term 1" sheetId="2" r:id="rId2"/>
    <sheet name="Term 2" sheetId="3" r:id="rId3"/>
    <sheet name="Term 3" sheetId="4" r:id="rId4"/>
    <sheet name="Term 4" sheetId="5" r:id="rId5"/>
    <sheet name="Student 1" sheetId="6" r:id="rId6"/>
    <sheet name="Student 2" sheetId="7" r:id="rId7"/>
    <sheet name="Student 3" sheetId="8" r:id="rId8"/>
    <sheet name="Student 4" sheetId="9" r:id="rId9"/>
    <sheet name="Student 5" sheetId="10" r:id="rId10"/>
    <sheet name="Student 6" sheetId="11" r:id="rId11"/>
    <sheet name="Student 7" sheetId="12" r:id="rId12"/>
    <sheet name="Student 8" sheetId="13" r:id="rId13"/>
    <sheet name="Student 9" sheetId="14" r:id="rId14"/>
    <sheet name="Student 10" sheetId="15" r:id="rId15"/>
    <sheet name="Student 11" sheetId="16" r:id="rId16"/>
    <sheet name="Student 12" sheetId="17" r:id="rId17"/>
    <sheet name="Student 13" sheetId="18" r:id="rId18"/>
    <sheet name="Student 14" sheetId="19" r:id="rId19"/>
    <sheet name="Student 15" sheetId="20" r:id="rId20"/>
    <sheet name="Student 16" sheetId="21" r:id="rId21"/>
    <sheet name="Student 17" sheetId="22" r:id="rId22"/>
    <sheet name="Student 18" sheetId="23" r:id="rId23"/>
    <sheet name="Student 19" sheetId="24" r:id="rId24"/>
    <sheet name="Student 20" sheetId="25" r:id="rId25"/>
    <sheet name="Student 21" sheetId="26" r:id="rId26"/>
    <sheet name="Student 22" sheetId="27" r:id="rId27"/>
    <sheet name="Student 23" sheetId="28" r:id="rId28"/>
    <sheet name="Student 24" sheetId="29" r:id="rId29"/>
    <sheet name="Student 25" sheetId="30" r:id="rId30"/>
    <sheet name="Student 26" sheetId="31" r:id="rId31"/>
    <sheet name="Student 27" sheetId="32" r:id="rId32"/>
    <sheet name="Student 28" sheetId="33" r:id="rId33"/>
    <sheet name="Student 29" sheetId="34" r:id="rId34"/>
    <sheet name="Student 30" sheetId="35" r:id="rId35"/>
    <sheet name="Student 31" sheetId="36" r:id="rId36"/>
    <sheet name="Student 32" sheetId="37" r:id="rId37"/>
    <sheet name="Student 33" sheetId="38" r:id="rId38"/>
    <sheet name="Student 34" sheetId="39" r:id="rId39"/>
    <sheet name="Student 35" sheetId="42" r:id="rId40"/>
  </sheets>
  <externalReferences>
    <externalReference r:id="rId41"/>
  </externalReferenc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B42" i="6" l="1"/>
  <c r="B41" i="6"/>
  <c r="C9" i="3"/>
  <c r="C10" i="3"/>
  <c r="C11" i="3"/>
  <c r="C12" i="3"/>
  <c r="C6" i="3"/>
  <c r="C7" i="3"/>
  <c r="C8" i="3"/>
  <c r="C88" i="3"/>
  <c r="B77" i="3"/>
  <c r="B80" i="3"/>
  <c r="B40" i="6"/>
  <c r="C9" i="2"/>
  <c r="C10" i="2"/>
  <c r="C11" i="2"/>
  <c r="C12" i="2"/>
  <c r="C6" i="2"/>
  <c r="C7" i="2"/>
  <c r="C8" i="2"/>
  <c r="C88" i="2"/>
  <c r="B77" i="2"/>
  <c r="B80" i="2"/>
  <c r="B39" i="6"/>
  <c r="B42" i="7"/>
  <c r="B41" i="7"/>
  <c r="B39" i="7"/>
  <c r="B40" i="7"/>
  <c r="B39" i="8"/>
  <c r="B42" i="8"/>
  <c r="B41" i="8"/>
  <c r="B40" i="8"/>
  <c r="B42" i="9"/>
  <c r="B41" i="9"/>
  <c r="B40" i="9"/>
  <c r="B39" i="9"/>
  <c r="B39" i="10"/>
  <c r="B42" i="10"/>
  <c r="B41" i="10"/>
  <c r="B40" i="10"/>
  <c r="B42" i="11"/>
  <c r="B41" i="11"/>
  <c r="B40" i="11"/>
  <c r="B39" i="11"/>
  <c r="B42" i="12"/>
  <c r="B41" i="12"/>
  <c r="B40" i="12"/>
  <c r="B39" i="12"/>
  <c r="B42" i="13"/>
  <c r="B41" i="13"/>
  <c r="B40" i="13"/>
  <c r="B39" i="13"/>
  <c r="B42" i="14"/>
  <c r="B41" i="14"/>
  <c r="B40" i="14"/>
  <c r="B39" i="14"/>
  <c r="B42" i="15"/>
  <c r="B41" i="15"/>
  <c r="B40" i="15"/>
  <c r="B39" i="15"/>
  <c r="B42" i="16"/>
  <c r="B41" i="16"/>
  <c r="B40" i="16"/>
  <c r="B39" i="16"/>
  <c r="B42" i="17"/>
  <c r="B41" i="17"/>
  <c r="B40" i="17"/>
  <c r="B39" i="17"/>
  <c r="B42" i="18"/>
  <c r="B41" i="18"/>
  <c r="B40" i="18"/>
  <c r="B39" i="18"/>
  <c r="B42" i="19"/>
  <c r="B41" i="19"/>
  <c r="B40" i="19"/>
  <c r="B39" i="19"/>
  <c r="B42" i="20"/>
  <c r="B41" i="20"/>
  <c r="B40" i="20"/>
  <c r="B39" i="20"/>
  <c r="B42" i="21"/>
  <c r="B41" i="21"/>
  <c r="B40" i="21"/>
  <c r="B39" i="21"/>
  <c r="B39" i="22"/>
  <c r="B42" i="22"/>
  <c r="B41" i="22"/>
  <c r="B40" i="22"/>
  <c r="B42" i="23"/>
  <c r="B41" i="23"/>
  <c r="B40" i="23"/>
  <c r="B39" i="23"/>
  <c r="B42" i="24"/>
  <c r="B41" i="24"/>
  <c r="B40" i="24"/>
  <c r="B39" i="24"/>
  <c r="B42" i="25"/>
  <c r="B41" i="25"/>
  <c r="B40" i="25"/>
  <c r="B39" i="25"/>
  <c r="B42" i="26"/>
  <c r="B41" i="26"/>
  <c r="B40" i="26"/>
  <c r="B39" i="26"/>
  <c r="B42" i="27"/>
  <c r="B41" i="27"/>
  <c r="B40" i="27"/>
  <c r="B39" i="27"/>
  <c r="B39" i="28"/>
  <c r="B42" i="28"/>
  <c r="B41" i="28"/>
  <c r="B40" i="28"/>
  <c r="B42" i="29"/>
  <c r="B41" i="29"/>
  <c r="B40" i="29"/>
  <c r="B39" i="29"/>
  <c r="B42" i="30"/>
  <c r="B41" i="30"/>
  <c r="B40" i="30"/>
  <c r="B39" i="30"/>
  <c r="B42" i="31"/>
  <c r="B41" i="31"/>
  <c r="B40" i="31"/>
  <c r="B39" i="31"/>
  <c r="A2" i="31"/>
  <c r="B39" i="32"/>
  <c r="B42" i="32"/>
  <c r="B41" i="32"/>
  <c r="B40" i="32"/>
  <c r="B42" i="33"/>
  <c r="B41" i="33"/>
  <c r="B40" i="33"/>
  <c r="B39" i="33"/>
  <c r="B42" i="34"/>
  <c r="B41" i="34"/>
  <c r="B40" i="34"/>
  <c r="B39" i="34"/>
  <c r="B42" i="35"/>
  <c r="B41" i="35"/>
  <c r="B40" i="35"/>
  <c r="B39" i="35"/>
  <c r="B42" i="36"/>
  <c r="B41" i="36"/>
  <c r="B40" i="36"/>
  <c r="B39" i="36"/>
  <c r="B42" i="37"/>
  <c r="B41" i="37"/>
  <c r="B40" i="37"/>
  <c r="B39" i="37"/>
  <c r="B42" i="38"/>
  <c r="B41" i="38"/>
  <c r="B40" i="38"/>
  <c r="B39" i="38"/>
  <c r="C53" i="39"/>
  <c r="D53" i="39"/>
  <c r="E53" i="39"/>
  <c r="F53" i="39"/>
  <c r="C54" i="39"/>
  <c r="D54" i="39"/>
  <c r="E54" i="39"/>
  <c r="F54" i="39"/>
  <c r="C55" i="39"/>
  <c r="D55" i="39"/>
  <c r="E55" i="39"/>
  <c r="F55" i="39"/>
  <c r="C56" i="39"/>
  <c r="D56" i="39"/>
  <c r="E56" i="39"/>
  <c r="F56" i="39"/>
  <c r="C57" i="39"/>
  <c r="D57" i="39"/>
  <c r="E57" i="39"/>
  <c r="F57" i="39"/>
  <c r="C58" i="39"/>
  <c r="D58" i="39"/>
  <c r="E58" i="39"/>
  <c r="F58" i="39"/>
  <c r="C59" i="39"/>
  <c r="D59" i="39"/>
  <c r="E59" i="39"/>
  <c r="F59" i="39"/>
  <c r="C60" i="39"/>
  <c r="D60" i="39"/>
  <c r="E60" i="39"/>
  <c r="F60" i="39"/>
  <c r="C61" i="39"/>
  <c r="D61" i="39"/>
  <c r="E61" i="39"/>
  <c r="F61" i="39"/>
  <c r="C62" i="39"/>
  <c r="D62" i="39"/>
  <c r="E62" i="39"/>
  <c r="F62" i="39"/>
  <c r="C63" i="39"/>
  <c r="D63" i="39"/>
  <c r="E63" i="39"/>
  <c r="F63" i="39"/>
  <c r="C64" i="39"/>
  <c r="D64" i="39"/>
  <c r="E64" i="39"/>
  <c r="F64" i="39"/>
  <c r="C65" i="39"/>
  <c r="D65" i="39"/>
  <c r="E65" i="39"/>
  <c r="F65" i="39"/>
  <c r="C66" i="39"/>
  <c r="D66" i="39"/>
  <c r="E66" i="39"/>
  <c r="F66" i="39"/>
  <c r="C67" i="39"/>
  <c r="D67" i="39"/>
  <c r="E67" i="39"/>
  <c r="F67" i="39"/>
  <c r="C68" i="39"/>
  <c r="D68" i="39"/>
  <c r="E68" i="39"/>
  <c r="F68" i="39"/>
  <c r="C69" i="39"/>
  <c r="D69" i="39"/>
  <c r="E69" i="39"/>
  <c r="F69" i="39"/>
  <c r="C70" i="39"/>
  <c r="D70" i="39"/>
  <c r="E70" i="39"/>
  <c r="F70" i="39"/>
  <c r="C71" i="39"/>
  <c r="D71" i="39"/>
  <c r="E71" i="39"/>
  <c r="F71" i="39"/>
  <c r="C72" i="39"/>
  <c r="D72" i="39"/>
  <c r="E72" i="39"/>
  <c r="F72" i="39"/>
  <c r="C73" i="39"/>
  <c r="D73" i="39"/>
  <c r="E73" i="39"/>
  <c r="F73" i="39"/>
  <c r="C74" i="39"/>
  <c r="D74" i="39"/>
  <c r="E74" i="39"/>
  <c r="F74" i="39"/>
  <c r="C75" i="39"/>
  <c r="D75" i="39"/>
  <c r="E75" i="39"/>
  <c r="F75" i="39"/>
  <c r="C76" i="39"/>
  <c r="D76" i="39"/>
  <c r="E76" i="39"/>
  <c r="F76" i="39"/>
  <c r="C77" i="39"/>
  <c r="D77" i="39"/>
  <c r="E77" i="39"/>
  <c r="F77" i="39"/>
  <c r="C78" i="39"/>
  <c r="D78" i="39"/>
  <c r="E78" i="39"/>
  <c r="F78" i="39"/>
  <c r="C79" i="39"/>
  <c r="D79" i="39"/>
  <c r="E79" i="39"/>
  <c r="F79" i="39"/>
  <c r="C80" i="39"/>
  <c r="D80" i="39"/>
  <c r="E80" i="39"/>
  <c r="F80" i="39"/>
  <c r="C81" i="39"/>
  <c r="D81" i="39"/>
  <c r="E81" i="39"/>
  <c r="F81" i="39"/>
  <c r="C82" i="39"/>
  <c r="D82" i="39"/>
  <c r="E82" i="39"/>
  <c r="F82" i="39"/>
  <c r="C83" i="39"/>
  <c r="D83" i="39"/>
  <c r="E83" i="39"/>
  <c r="F83" i="39"/>
  <c r="C84" i="39"/>
  <c r="D84" i="39"/>
  <c r="E84" i="39"/>
  <c r="F84" i="39"/>
  <c r="C85" i="39"/>
  <c r="D85" i="39"/>
  <c r="E85" i="39"/>
  <c r="F85" i="39"/>
  <c r="C86" i="39"/>
  <c r="D86" i="39"/>
  <c r="E86" i="39"/>
  <c r="F86" i="39"/>
  <c r="C87" i="39"/>
  <c r="D87" i="39"/>
  <c r="E87" i="39"/>
  <c r="F87" i="39"/>
  <c r="C88" i="39"/>
  <c r="D88" i="39"/>
  <c r="E88" i="39"/>
  <c r="F88" i="39"/>
  <c r="C89" i="39"/>
  <c r="D89" i="39"/>
  <c r="E89" i="39"/>
  <c r="F89" i="39"/>
  <c r="C90" i="39"/>
  <c r="D90" i="39"/>
  <c r="E90" i="39"/>
  <c r="F90" i="39"/>
  <c r="C91" i="39"/>
  <c r="D91" i="39"/>
  <c r="E91" i="39"/>
  <c r="F91" i="39"/>
  <c r="C92" i="39"/>
  <c r="D92" i="39"/>
  <c r="E92" i="39"/>
  <c r="F92" i="39"/>
  <c r="C93" i="39"/>
  <c r="D93" i="39"/>
  <c r="E93" i="39"/>
  <c r="F93" i="39"/>
  <c r="C94" i="39"/>
  <c r="D94" i="39"/>
  <c r="E94" i="39"/>
  <c r="F94" i="39"/>
  <c r="C95" i="39"/>
  <c r="D95" i="39"/>
  <c r="E95" i="39"/>
  <c r="F95" i="39"/>
  <c r="C96" i="39"/>
  <c r="D96" i="39"/>
  <c r="E96" i="39"/>
  <c r="F96" i="39"/>
  <c r="C97" i="39"/>
  <c r="D97" i="39"/>
  <c r="E97" i="39"/>
  <c r="F97" i="39"/>
  <c r="C98" i="39"/>
  <c r="D98" i="39"/>
  <c r="E98" i="39"/>
  <c r="F98" i="39"/>
  <c r="C99" i="39"/>
  <c r="D99" i="39"/>
  <c r="E99" i="39"/>
  <c r="F99" i="39"/>
  <c r="B43" i="39"/>
  <c r="B42" i="39"/>
  <c r="B41" i="39"/>
  <c r="B40" i="39"/>
  <c r="A2" i="39"/>
  <c r="B42" i="42"/>
  <c r="B41" i="42"/>
  <c r="B40" i="42"/>
  <c r="C35" i="42"/>
  <c r="C25" i="42"/>
  <c r="C20" i="42"/>
  <c r="C19" i="42"/>
  <c r="C17" i="42"/>
  <c r="C10" i="42"/>
  <c r="C7" i="42"/>
  <c r="C35" i="39"/>
  <c r="C25" i="39"/>
  <c r="C20" i="39"/>
  <c r="C19" i="39"/>
  <c r="C17" i="39"/>
  <c r="C10" i="39"/>
  <c r="C7" i="39"/>
  <c r="C35" i="38"/>
  <c r="C25" i="38"/>
  <c r="C20" i="38"/>
  <c r="C19" i="38"/>
  <c r="C17" i="38"/>
  <c r="C10" i="38"/>
  <c r="C7" i="38"/>
  <c r="C44" i="37"/>
  <c r="C35" i="37"/>
  <c r="C25" i="37"/>
  <c r="C20" i="37"/>
  <c r="C19" i="37"/>
  <c r="C17" i="37"/>
  <c r="C10" i="37"/>
  <c r="C7" i="37"/>
  <c r="C35" i="36"/>
  <c r="C25" i="36"/>
  <c r="C20" i="36"/>
  <c r="C19" i="36"/>
  <c r="C17" i="36"/>
  <c r="C10" i="36"/>
  <c r="C7" i="36"/>
  <c r="C35" i="35"/>
  <c r="C25" i="35"/>
  <c r="C20" i="35"/>
  <c r="C19" i="35"/>
  <c r="C17" i="35"/>
  <c r="C10" i="35"/>
  <c r="C7" i="35"/>
  <c r="C35" i="34"/>
  <c r="C25" i="34"/>
  <c r="C20" i="34"/>
  <c r="C19" i="34"/>
  <c r="C17" i="34"/>
  <c r="C10" i="34"/>
  <c r="C7" i="34"/>
  <c r="C35" i="33"/>
  <c r="C25" i="33"/>
  <c r="C20" i="33"/>
  <c r="C19" i="33"/>
  <c r="C17" i="33"/>
  <c r="C10" i="33"/>
  <c r="C7" i="33"/>
  <c r="C35" i="32"/>
  <c r="C25" i="32"/>
  <c r="C20" i="32"/>
  <c r="C19" i="32"/>
  <c r="C17" i="32"/>
  <c r="C10" i="32"/>
  <c r="C7" i="32"/>
  <c r="C35" i="31"/>
  <c r="C25" i="31"/>
  <c r="C20" i="31"/>
  <c r="C19" i="31"/>
  <c r="C17" i="31"/>
  <c r="C10" i="31"/>
  <c r="C7" i="31"/>
  <c r="C35" i="30"/>
  <c r="C25" i="30"/>
  <c r="C20" i="30"/>
  <c r="C19" i="30"/>
  <c r="C17" i="30"/>
  <c r="C10" i="30"/>
  <c r="C7" i="30"/>
  <c r="C35" i="29"/>
  <c r="C25" i="29"/>
  <c r="C20" i="29"/>
  <c r="C19" i="29"/>
  <c r="C17" i="29"/>
  <c r="C10" i="29"/>
  <c r="C7" i="29"/>
  <c r="C35" i="28"/>
  <c r="C25" i="28"/>
  <c r="C20" i="28"/>
  <c r="C19" i="28"/>
  <c r="C17" i="28"/>
  <c r="C10" i="28"/>
  <c r="C7" i="28"/>
  <c r="C35" i="27"/>
  <c r="C25" i="27"/>
  <c r="C20" i="27"/>
  <c r="C19" i="27"/>
  <c r="C17" i="27"/>
  <c r="C10" i="27"/>
  <c r="C7" i="27"/>
  <c r="C35" i="26"/>
  <c r="C25" i="26"/>
  <c r="C20" i="26"/>
  <c r="C19" i="26"/>
  <c r="C17" i="26"/>
  <c r="C10" i="26"/>
  <c r="C7" i="26"/>
  <c r="C35" i="25"/>
  <c r="C25" i="25"/>
  <c r="C20" i="25"/>
  <c r="C19" i="25"/>
  <c r="C17" i="25"/>
  <c r="C10" i="25"/>
  <c r="C7" i="25"/>
  <c r="C35" i="24"/>
  <c r="C25" i="24"/>
  <c r="C20" i="24"/>
  <c r="C19" i="24"/>
  <c r="C17" i="24"/>
  <c r="C10" i="24"/>
  <c r="C7" i="24"/>
  <c r="C35" i="23"/>
  <c r="C25" i="23"/>
  <c r="C20" i="23"/>
  <c r="C19" i="23"/>
  <c r="C17" i="23"/>
  <c r="C10" i="23"/>
  <c r="C7" i="23"/>
  <c r="C35" i="22"/>
  <c r="C25" i="22"/>
  <c r="C20" i="22"/>
  <c r="C19" i="22"/>
  <c r="C17" i="22"/>
  <c r="C10" i="22"/>
  <c r="C7" i="22"/>
  <c r="C35" i="21"/>
  <c r="C25" i="21"/>
  <c r="C20" i="21"/>
  <c r="C19" i="21"/>
  <c r="C17" i="21"/>
  <c r="C10" i="21"/>
  <c r="C7" i="21"/>
  <c r="C35" i="20"/>
  <c r="C25" i="20"/>
  <c r="C20" i="20"/>
  <c r="C19" i="20"/>
  <c r="C17" i="20"/>
  <c r="C10" i="20"/>
  <c r="C7" i="20"/>
  <c r="C35" i="19"/>
  <c r="C25" i="19"/>
  <c r="C20" i="19"/>
  <c r="C19" i="19"/>
  <c r="C17" i="19"/>
  <c r="C10" i="19"/>
  <c r="C7" i="19"/>
  <c r="C35" i="18"/>
  <c r="C25" i="18"/>
  <c r="C20" i="18"/>
  <c r="C19" i="18"/>
  <c r="C17" i="18"/>
  <c r="C10" i="18"/>
  <c r="C7" i="18"/>
  <c r="C35" i="17"/>
  <c r="C25" i="17"/>
  <c r="C20" i="17"/>
  <c r="C19" i="17"/>
  <c r="C17" i="17"/>
  <c r="C10" i="17"/>
  <c r="C7" i="17"/>
  <c r="C35" i="16"/>
  <c r="C25" i="16"/>
  <c r="C20" i="16"/>
  <c r="C19" i="16"/>
  <c r="C17" i="16"/>
  <c r="C10" i="16"/>
  <c r="C7" i="16"/>
  <c r="C35" i="15"/>
  <c r="C25" i="15"/>
  <c r="C20" i="15"/>
  <c r="C19" i="15"/>
  <c r="C17" i="15"/>
  <c r="C10" i="15"/>
  <c r="C7" i="15"/>
  <c r="C35" i="14"/>
  <c r="C25" i="14"/>
  <c r="C20" i="14"/>
  <c r="C19" i="14"/>
  <c r="C17" i="14"/>
  <c r="C10" i="14"/>
  <c r="C7" i="14"/>
  <c r="C35" i="13"/>
  <c r="C25" i="13"/>
  <c r="C20" i="13"/>
  <c r="C19" i="13"/>
  <c r="C17" i="13"/>
  <c r="C10" i="13"/>
  <c r="C7" i="13"/>
  <c r="C35" i="12"/>
  <c r="C25" i="12"/>
  <c r="C20" i="12"/>
  <c r="C19" i="12"/>
  <c r="C17" i="12"/>
  <c r="C10" i="12"/>
  <c r="C7" i="12"/>
  <c r="C35" i="11"/>
  <c r="C25" i="11"/>
  <c r="C20" i="11"/>
  <c r="C19" i="11"/>
  <c r="C17" i="11"/>
  <c r="C10" i="11"/>
  <c r="C7" i="11"/>
  <c r="C35" i="10"/>
  <c r="C25" i="10"/>
  <c r="C20" i="10"/>
  <c r="C19" i="10"/>
  <c r="C17" i="10"/>
  <c r="C10" i="10"/>
  <c r="C7" i="10"/>
  <c r="C35" i="9"/>
  <c r="C25" i="9"/>
  <c r="C20" i="9"/>
  <c r="C19" i="9"/>
  <c r="C17" i="9"/>
  <c r="C10" i="9"/>
  <c r="C7" i="9"/>
  <c r="C35" i="8"/>
  <c r="C25" i="8"/>
  <c r="C20" i="8"/>
  <c r="C19" i="8"/>
  <c r="C17" i="8"/>
  <c r="C10" i="8"/>
  <c r="C7" i="8"/>
  <c r="C7" i="7"/>
  <c r="C19" i="7"/>
  <c r="C17" i="7"/>
  <c r="C10" i="7"/>
  <c r="C20" i="7"/>
  <c r="C25" i="7"/>
  <c r="C35" i="7"/>
  <c r="C43" i="7"/>
  <c r="C35" i="6"/>
  <c r="C25" i="6"/>
  <c r="C20" i="6"/>
  <c r="C19" i="6"/>
  <c r="C17" i="6"/>
  <c r="C10" i="6"/>
  <c r="C7" i="6"/>
  <c r="F36" i="39"/>
  <c r="F37" i="39"/>
  <c r="F38" i="39"/>
  <c r="F39" i="39"/>
  <c r="F40" i="39"/>
  <c r="F41" i="39"/>
  <c r="F42" i="39"/>
  <c r="F43" i="39"/>
  <c r="F44" i="39"/>
  <c r="C8" i="39"/>
  <c r="F36" i="42"/>
  <c r="F37" i="42"/>
  <c r="F38" i="42"/>
  <c r="F39" i="42"/>
  <c r="F40" i="42"/>
  <c r="F41" i="42"/>
  <c r="F42" i="42"/>
  <c r="F43" i="42"/>
  <c r="F44" i="42"/>
  <c r="F35" i="42"/>
  <c r="F26" i="42"/>
  <c r="F27" i="42"/>
  <c r="F28" i="42"/>
  <c r="F29" i="42"/>
  <c r="F30" i="42"/>
  <c r="F31" i="42"/>
  <c r="F32" i="42"/>
  <c r="F33" i="42"/>
  <c r="F34" i="42"/>
  <c r="F25" i="42"/>
  <c r="F16" i="42"/>
  <c r="F17" i="42"/>
  <c r="F18" i="42"/>
  <c r="F19" i="42"/>
  <c r="F20" i="42"/>
  <c r="F21" i="42"/>
  <c r="F22" i="42"/>
  <c r="F23" i="42"/>
  <c r="F24" i="42"/>
  <c r="F15" i="42"/>
  <c r="F13" i="42"/>
  <c r="F14" i="42"/>
  <c r="A2" i="42"/>
  <c r="F35" i="39"/>
  <c r="F26" i="39"/>
  <c r="F27" i="39"/>
  <c r="F28" i="39"/>
  <c r="F29" i="39"/>
  <c r="F30" i="39"/>
  <c r="F31" i="39"/>
  <c r="F32" i="39"/>
  <c r="F33" i="39"/>
  <c r="F34" i="39"/>
  <c r="F25" i="39"/>
  <c r="F16" i="39"/>
  <c r="F17" i="39"/>
  <c r="F18" i="39"/>
  <c r="F19" i="39"/>
  <c r="F20" i="39"/>
  <c r="F21" i="39"/>
  <c r="F22" i="39"/>
  <c r="F23" i="39"/>
  <c r="F24" i="39"/>
  <c r="F15" i="39"/>
  <c r="F6" i="39"/>
  <c r="F7" i="39"/>
  <c r="F8" i="39"/>
  <c r="F9" i="39"/>
  <c r="F10" i="39"/>
  <c r="F11" i="39"/>
  <c r="F12" i="39"/>
  <c r="F13" i="39"/>
  <c r="F14" i="39"/>
  <c r="F5" i="39"/>
  <c r="F36" i="38"/>
  <c r="F37" i="38"/>
  <c r="F38" i="38"/>
  <c r="F39" i="38"/>
  <c r="F40" i="38"/>
  <c r="F41" i="38"/>
  <c r="F42" i="38"/>
  <c r="F43" i="38"/>
  <c r="F44" i="38"/>
  <c r="F35" i="38"/>
  <c r="F26" i="38"/>
  <c r="F27" i="38"/>
  <c r="F28" i="38"/>
  <c r="F29" i="38"/>
  <c r="F30" i="38"/>
  <c r="F31" i="38"/>
  <c r="F32" i="38"/>
  <c r="F33" i="38"/>
  <c r="F34" i="38"/>
  <c r="F25" i="38"/>
  <c r="F16" i="38"/>
  <c r="F17" i="38"/>
  <c r="F18" i="38"/>
  <c r="F19" i="38"/>
  <c r="F20" i="38"/>
  <c r="F21" i="38"/>
  <c r="F22" i="38"/>
  <c r="F23" i="38"/>
  <c r="F24" i="38"/>
  <c r="F15" i="38"/>
  <c r="F6" i="38"/>
  <c r="F7" i="38"/>
  <c r="F8" i="38"/>
  <c r="F9" i="38"/>
  <c r="F10" i="38"/>
  <c r="F11" i="38"/>
  <c r="F12" i="38"/>
  <c r="F13" i="38"/>
  <c r="F14" i="38"/>
  <c r="F5" i="38"/>
  <c r="A2" i="38"/>
  <c r="F36" i="37"/>
  <c r="F37" i="37"/>
  <c r="F38" i="37"/>
  <c r="F39" i="37"/>
  <c r="F40" i="37"/>
  <c r="F41" i="37"/>
  <c r="F42" i="37"/>
  <c r="F43" i="37"/>
  <c r="F44" i="37"/>
  <c r="F35" i="37"/>
  <c r="F26" i="37"/>
  <c r="F27" i="37"/>
  <c r="F28" i="37"/>
  <c r="F29" i="37"/>
  <c r="F30" i="37"/>
  <c r="F31" i="37"/>
  <c r="F32" i="37"/>
  <c r="F33" i="37"/>
  <c r="F34" i="37"/>
  <c r="F25" i="37"/>
  <c r="F16" i="37"/>
  <c r="F17" i="37"/>
  <c r="F18" i="37"/>
  <c r="F19" i="37"/>
  <c r="F20" i="37"/>
  <c r="F21" i="37"/>
  <c r="F22" i="37"/>
  <c r="F23" i="37"/>
  <c r="F24" i="37"/>
  <c r="F15" i="37"/>
  <c r="F6" i="37"/>
  <c r="F7" i="37"/>
  <c r="F8" i="37"/>
  <c r="F9" i="37"/>
  <c r="F10" i="37"/>
  <c r="F11" i="37"/>
  <c r="F12" i="37"/>
  <c r="F13" i="37"/>
  <c r="F14" i="37"/>
  <c r="F5" i="37"/>
  <c r="A2" i="37"/>
  <c r="F36" i="36"/>
  <c r="F37" i="36"/>
  <c r="F38" i="36"/>
  <c r="F39" i="36"/>
  <c r="F40" i="36"/>
  <c r="F41" i="36"/>
  <c r="F42" i="36"/>
  <c r="F43" i="36"/>
  <c r="F44" i="36"/>
  <c r="F35" i="36"/>
  <c r="F26" i="36"/>
  <c r="F27" i="36"/>
  <c r="F28" i="36"/>
  <c r="F29" i="36"/>
  <c r="F30" i="36"/>
  <c r="F31" i="36"/>
  <c r="F32" i="36"/>
  <c r="F33" i="36"/>
  <c r="F34" i="36"/>
  <c r="F25" i="36"/>
  <c r="F16" i="36"/>
  <c r="F17" i="36"/>
  <c r="F18" i="36"/>
  <c r="F19" i="36"/>
  <c r="F20" i="36"/>
  <c r="F21" i="36"/>
  <c r="F22" i="36"/>
  <c r="F23" i="36"/>
  <c r="F24" i="36"/>
  <c r="F15" i="36"/>
  <c r="F6" i="36"/>
  <c r="F7" i="36"/>
  <c r="F8" i="36"/>
  <c r="F9" i="36"/>
  <c r="F10" i="36"/>
  <c r="F11" i="36"/>
  <c r="F12" i="36"/>
  <c r="F13" i="36"/>
  <c r="F14" i="36"/>
  <c r="F5" i="36"/>
  <c r="A2" i="36"/>
  <c r="F36" i="35"/>
  <c r="F37" i="35"/>
  <c r="F38" i="35"/>
  <c r="F39" i="35"/>
  <c r="F40" i="35"/>
  <c r="F41" i="35"/>
  <c r="F42" i="35"/>
  <c r="F43" i="35"/>
  <c r="F44" i="35"/>
  <c r="F35" i="35"/>
  <c r="F26" i="35"/>
  <c r="F27" i="35"/>
  <c r="F28" i="35"/>
  <c r="F29" i="35"/>
  <c r="F30" i="35"/>
  <c r="F31" i="35"/>
  <c r="F32" i="35"/>
  <c r="F33" i="35"/>
  <c r="F34" i="35"/>
  <c r="F25" i="35"/>
  <c r="F16" i="35"/>
  <c r="F17" i="35"/>
  <c r="F18" i="35"/>
  <c r="F19" i="35"/>
  <c r="F20" i="35"/>
  <c r="F21" i="35"/>
  <c r="F22" i="35"/>
  <c r="F23" i="35"/>
  <c r="F24" i="35"/>
  <c r="F15" i="35"/>
  <c r="F6" i="35"/>
  <c r="F7" i="35"/>
  <c r="F8" i="35"/>
  <c r="F9" i="35"/>
  <c r="F10" i="35"/>
  <c r="F11" i="35"/>
  <c r="F12" i="35"/>
  <c r="F13" i="35"/>
  <c r="F14" i="35"/>
  <c r="F5" i="35"/>
  <c r="A2" i="35"/>
  <c r="F36" i="34"/>
  <c r="F37" i="34"/>
  <c r="F38" i="34"/>
  <c r="F39" i="34"/>
  <c r="F40" i="34"/>
  <c r="F41" i="34"/>
  <c r="F42" i="34"/>
  <c r="F43" i="34"/>
  <c r="F44" i="34"/>
  <c r="F35" i="34"/>
  <c r="F26" i="34"/>
  <c r="F27" i="34"/>
  <c r="F28" i="34"/>
  <c r="F29" i="34"/>
  <c r="F30" i="34"/>
  <c r="F31" i="34"/>
  <c r="F32" i="34"/>
  <c r="F33" i="34"/>
  <c r="F34" i="34"/>
  <c r="F25" i="34"/>
  <c r="F16" i="34"/>
  <c r="F17" i="34"/>
  <c r="F18" i="34"/>
  <c r="F19" i="34"/>
  <c r="F20" i="34"/>
  <c r="F21" i="34"/>
  <c r="F22" i="34"/>
  <c r="F23" i="34"/>
  <c r="F24" i="34"/>
  <c r="F15" i="34"/>
  <c r="F6" i="34"/>
  <c r="F7" i="34"/>
  <c r="F8" i="34"/>
  <c r="F9" i="34"/>
  <c r="F10" i="34"/>
  <c r="F11" i="34"/>
  <c r="F12" i="34"/>
  <c r="F13" i="34"/>
  <c r="F14" i="34"/>
  <c r="F5" i="34"/>
  <c r="A2" i="34"/>
  <c r="F36" i="33"/>
  <c r="F37" i="33"/>
  <c r="F38" i="33"/>
  <c r="F39" i="33"/>
  <c r="F40" i="33"/>
  <c r="F41" i="33"/>
  <c r="F42" i="33"/>
  <c r="F43" i="33"/>
  <c r="F44" i="33"/>
  <c r="F35" i="33"/>
  <c r="F26" i="33"/>
  <c r="F27" i="33"/>
  <c r="F28" i="33"/>
  <c r="F29" i="33"/>
  <c r="F30" i="33"/>
  <c r="F31" i="33"/>
  <c r="F32" i="33"/>
  <c r="F33" i="33"/>
  <c r="F34" i="33"/>
  <c r="F25" i="33"/>
  <c r="F16" i="33"/>
  <c r="F17" i="33"/>
  <c r="F18" i="33"/>
  <c r="F19" i="33"/>
  <c r="F20" i="33"/>
  <c r="F21" i="33"/>
  <c r="F22" i="33"/>
  <c r="F23" i="33"/>
  <c r="F24" i="33"/>
  <c r="F15" i="33"/>
  <c r="F6" i="33"/>
  <c r="F7" i="33"/>
  <c r="F8" i="33"/>
  <c r="F9" i="33"/>
  <c r="F10" i="33"/>
  <c r="F11" i="33"/>
  <c r="F12" i="33"/>
  <c r="F13" i="33"/>
  <c r="F14" i="33"/>
  <c r="F5" i="33"/>
  <c r="A2" i="33"/>
  <c r="F36" i="32"/>
  <c r="F37" i="32"/>
  <c r="F38" i="32"/>
  <c r="F39" i="32"/>
  <c r="F40" i="32"/>
  <c r="F41" i="32"/>
  <c r="F42" i="32"/>
  <c r="F43" i="32"/>
  <c r="F44" i="32"/>
  <c r="F35" i="32"/>
  <c r="F26" i="32"/>
  <c r="F27" i="32"/>
  <c r="F28" i="32"/>
  <c r="F29" i="32"/>
  <c r="F30" i="32"/>
  <c r="F31" i="32"/>
  <c r="F32" i="32"/>
  <c r="F33" i="32"/>
  <c r="F34" i="32"/>
  <c r="F25" i="32"/>
  <c r="F16" i="32"/>
  <c r="F17" i="32"/>
  <c r="F18" i="32"/>
  <c r="F19" i="32"/>
  <c r="F20" i="32"/>
  <c r="F21" i="32"/>
  <c r="F22" i="32"/>
  <c r="F23" i="32"/>
  <c r="F24" i="32"/>
  <c r="F15" i="32"/>
  <c r="F6" i="32"/>
  <c r="F7" i="32"/>
  <c r="F8" i="32"/>
  <c r="F9" i="32"/>
  <c r="F10" i="32"/>
  <c r="F11" i="32"/>
  <c r="F12" i="32"/>
  <c r="F13" i="32"/>
  <c r="F14" i="32"/>
  <c r="F5" i="32"/>
  <c r="A2" i="32"/>
  <c r="F36" i="31"/>
  <c r="F37" i="31"/>
  <c r="F38" i="31"/>
  <c r="F39" i="31"/>
  <c r="F40" i="31"/>
  <c r="F41" i="31"/>
  <c r="F42" i="31"/>
  <c r="F43" i="31"/>
  <c r="F44" i="31"/>
  <c r="F35" i="31"/>
  <c r="F26" i="31"/>
  <c r="F27" i="31"/>
  <c r="F28" i="31"/>
  <c r="F29" i="31"/>
  <c r="F30" i="31"/>
  <c r="F31" i="31"/>
  <c r="F32" i="31"/>
  <c r="F33" i="31"/>
  <c r="F34" i="31"/>
  <c r="F25" i="31"/>
  <c r="F16" i="31"/>
  <c r="F17" i="31"/>
  <c r="F18" i="31"/>
  <c r="F19" i="31"/>
  <c r="F20" i="31"/>
  <c r="F21" i="31"/>
  <c r="F22" i="31"/>
  <c r="F23" i="31"/>
  <c r="F24" i="31"/>
  <c r="F15" i="31"/>
  <c r="F6" i="31"/>
  <c r="F7" i="31"/>
  <c r="F8" i="31"/>
  <c r="F9" i="31"/>
  <c r="F10" i="31"/>
  <c r="F11" i="31"/>
  <c r="F12" i="31"/>
  <c r="F13" i="31"/>
  <c r="F14" i="31"/>
  <c r="F5" i="31"/>
  <c r="F92" i="42"/>
  <c r="E92" i="42"/>
  <c r="D92" i="42"/>
  <c r="C92" i="42"/>
  <c r="F91" i="42"/>
  <c r="E91" i="42"/>
  <c r="D91" i="42"/>
  <c r="C91" i="42"/>
  <c r="F90" i="42"/>
  <c r="E90" i="42"/>
  <c r="D90" i="42"/>
  <c r="C90" i="42"/>
  <c r="F89" i="42"/>
  <c r="E89" i="42"/>
  <c r="D89" i="42"/>
  <c r="C89" i="42"/>
  <c r="F88" i="42"/>
  <c r="E88" i="42"/>
  <c r="D88" i="42"/>
  <c r="C88" i="42"/>
  <c r="F87" i="42"/>
  <c r="E87" i="42"/>
  <c r="D87" i="42"/>
  <c r="C87" i="42"/>
  <c r="F86" i="42"/>
  <c r="E86" i="42"/>
  <c r="D86" i="42"/>
  <c r="C86" i="42"/>
  <c r="F85" i="42"/>
  <c r="E85" i="42"/>
  <c r="D85" i="42"/>
  <c r="C85" i="42"/>
  <c r="F84" i="42"/>
  <c r="E84" i="42"/>
  <c r="D84" i="42"/>
  <c r="C84" i="42"/>
  <c r="F83" i="42"/>
  <c r="E83" i="42"/>
  <c r="D83" i="42"/>
  <c r="C83" i="42"/>
  <c r="F82" i="42"/>
  <c r="E82" i="42"/>
  <c r="D82" i="42"/>
  <c r="C82" i="42"/>
  <c r="F81" i="42"/>
  <c r="E81" i="42"/>
  <c r="D81" i="42"/>
  <c r="C81" i="42"/>
  <c r="F80" i="42"/>
  <c r="E80" i="42"/>
  <c r="D80" i="42"/>
  <c r="C80" i="42"/>
  <c r="F79" i="42"/>
  <c r="E79" i="42"/>
  <c r="D79" i="42"/>
  <c r="C79" i="42"/>
  <c r="F78" i="42"/>
  <c r="E78" i="42"/>
  <c r="D78" i="42"/>
  <c r="C78" i="42"/>
  <c r="F77" i="42"/>
  <c r="E77" i="42"/>
  <c r="D77" i="42"/>
  <c r="C77" i="42"/>
  <c r="F76" i="42"/>
  <c r="E76" i="42"/>
  <c r="D76" i="42"/>
  <c r="C76" i="42"/>
  <c r="F75" i="42"/>
  <c r="E75" i="42"/>
  <c r="D75" i="42"/>
  <c r="C75" i="42"/>
  <c r="F74" i="42"/>
  <c r="E74" i="42"/>
  <c r="D74" i="42"/>
  <c r="C74" i="42"/>
  <c r="F73" i="42"/>
  <c r="E73" i="42"/>
  <c r="D73" i="42"/>
  <c r="C73" i="42"/>
  <c r="F72" i="42"/>
  <c r="E72" i="42"/>
  <c r="D72" i="42"/>
  <c r="C72" i="42"/>
  <c r="F71" i="42"/>
  <c r="E71" i="42"/>
  <c r="D71" i="42"/>
  <c r="C71" i="42"/>
  <c r="F70" i="42"/>
  <c r="E70" i="42"/>
  <c r="D70" i="42"/>
  <c r="C70" i="42"/>
  <c r="F69" i="42"/>
  <c r="E69" i="42"/>
  <c r="D69" i="42"/>
  <c r="C69" i="42"/>
  <c r="F68" i="42"/>
  <c r="E68" i="42"/>
  <c r="D68" i="42"/>
  <c r="C68" i="42"/>
  <c r="F67" i="42"/>
  <c r="E67" i="42"/>
  <c r="D67" i="42"/>
  <c r="C67" i="42"/>
  <c r="F66" i="42"/>
  <c r="E66" i="42"/>
  <c r="D66" i="42"/>
  <c r="C66" i="42"/>
  <c r="F65" i="42"/>
  <c r="E65" i="42"/>
  <c r="D65" i="42"/>
  <c r="C65" i="42"/>
  <c r="F64" i="42"/>
  <c r="E64" i="42"/>
  <c r="D64" i="42"/>
  <c r="C64" i="42"/>
  <c r="F63" i="42"/>
  <c r="E63" i="42"/>
  <c r="D63" i="42"/>
  <c r="C63" i="42"/>
  <c r="F62" i="42"/>
  <c r="E62" i="42"/>
  <c r="D62" i="42"/>
  <c r="C62" i="42"/>
  <c r="F61" i="42"/>
  <c r="E61" i="42"/>
  <c r="D61" i="42"/>
  <c r="C61" i="42"/>
  <c r="F60" i="42"/>
  <c r="E60" i="42"/>
  <c r="D60" i="42"/>
  <c r="C60" i="42"/>
  <c r="F59" i="42"/>
  <c r="E59" i="42"/>
  <c r="D59" i="42"/>
  <c r="C59" i="42"/>
  <c r="F58" i="42"/>
  <c r="E58" i="42"/>
  <c r="D58" i="42"/>
  <c r="C58" i="42"/>
  <c r="F57" i="42"/>
  <c r="E57" i="42"/>
  <c r="D57" i="42"/>
  <c r="C57" i="42"/>
  <c r="F56" i="42"/>
  <c r="E56" i="42"/>
  <c r="D56" i="42"/>
  <c r="C56" i="42"/>
  <c r="F55" i="42"/>
  <c r="E55" i="42"/>
  <c r="D55" i="42"/>
  <c r="C55" i="42"/>
  <c r="F54" i="42"/>
  <c r="E54" i="42"/>
  <c r="D54" i="42"/>
  <c r="C54" i="42"/>
  <c r="F53" i="42"/>
  <c r="E53" i="42"/>
  <c r="D53" i="42"/>
  <c r="C53" i="42"/>
  <c r="F52" i="42"/>
  <c r="E52" i="42"/>
  <c r="D52" i="42"/>
  <c r="C52" i="42"/>
  <c r="F51" i="42"/>
  <c r="E51" i="42"/>
  <c r="D51" i="42"/>
  <c r="C51" i="42"/>
  <c r="F50" i="42"/>
  <c r="E50" i="42"/>
  <c r="D50" i="42"/>
  <c r="C50" i="42"/>
  <c r="F49" i="42"/>
  <c r="E49" i="42"/>
  <c r="D49" i="42"/>
  <c r="C49" i="42"/>
  <c r="F48" i="42"/>
  <c r="E48" i="42"/>
  <c r="D48" i="42"/>
  <c r="C48" i="42"/>
  <c r="F47" i="42"/>
  <c r="E47" i="42"/>
  <c r="D47" i="42"/>
  <c r="C47" i="42"/>
  <c r="F46" i="42"/>
  <c r="E46" i="42"/>
  <c r="D46" i="42"/>
  <c r="C46" i="42"/>
  <c r="C44" i="42"/>
  <c r="C43" i="42"/>
  <c r="C42" i="42"/>
  <c r="C41" i="42"/>
  <c r="C40" i="42"/>
  <c r="C39" i="42"/>
  <c r="C38" i="42"/>
  <c r="C37" i="42"/>
  <c r="C36" i="42"/>
  <c r="C34" i="42"/>
  <c r="C33" i="42"/>
  <c r="C32" i="42"/>
  <c r="C31" i="42"/>
  <c r="C30" i="42"/>
  <c r="C29" i="42"/>
  <c r="C28" i="42"/>
  <c r="C27" i="42"/>
  <c r="C26" i="42"/>
  <c r="C24" i="42"/>
  <c r="C23" i="42"/>
  <c r="C22" i="42"/>
  <c r="C21" i="42"/>
  <c r="C18" i="42"/>
  <c r="C16" i="42"/>
  <c r="C15" i="42"/>
  <c r="C14" i="42"/>
  <c r="C13" i="42"/>
  <c r="C12" i="42"/>
  <c r="C11" i="42"/>
  <c r="C9" i="42"/>
  <c r="C8" i="42"/>
  <c r="C6" i="42"/>
  <c r="C5" i="42"/>
  <c r="D2" i="42"/>
  <c r="C44" i="39"/>
  <c r="C43" i="39"/>
  <c r="C42" i="39"/>
  <c r="C41" i="39"/>
  <c r="C40" i="39"/>
  <c r="C39" i="39"/>
  <c r="C38" i="39"/>
  <c r="C37" i="39"/>
  <c r="C36" i="39"/>
  <c r="C34" i="39"/>
  <c r="C33" i="39"/>
  <c r="C32" i="39"/>
  <c r="C31" i="39"/>
  <c r="C30" i="39"/>
  <c r="C29" i="39"/>
  <c r="C28" i="39"/>
  <c r="C27" i="39"/>
  <c r="C26" i="39"/>
  <c r="C24" i="39"/>
  <c r="C23" i="39"/>
  <c r="C22" i="39"/>
  <c r="C21" i="39"/>
  <c r="C18" i="39"/>
  <c r="C16" i="39"/>
  <c r="C15" i="39"/>
  <c r="C14" i="39"/>
  <c r="C13" i="39"/>
  <c r="C12" i="39"/>
  <c r="C11" i="39"/>
  <c r="C9" i="39"/>
  <c r="C6" i="39"/>
  <c r="C5" i="39"/>
  <c r="D2" i="39"/>
  <c r="F99" i="38"/>
  <c r="E99" i="38"/>
  <c r="D99" i="38"/>
  <c r="C99" i="38"/>
  <c r="F98" i="38"/>
  <c r="E98" i="38"/>
  <c r="D98" i="38"/>
  <c r="C98" i="38"/>
  <c r="F97" i="38"/>
  <c r="E97" i="38"/>
  <c r="D97" i="38"/>
  <c r="C97" i="38"/>
  <c r="F96" i="38"/>
  <c r="E96" i="38"/>
  <c r="D96" i="38"/>
  <c r="C96" i="38"/>
  <c r="F95" i="38"/>
  <c r="E95" i="38"/>
  <c r="D95" i="38"/>
  <c r="C95" i="38"/>
  <c r="F94" i="38"/>
  <c r="E94" i="38"/>
  <c r="D94" i="38"/>
  <c r="C94" i="38"/>
  <c r="F93" i="38"/>
  <c r="E93" i="38"/>
  <c r="D93" i="38"/>
  <c r="C93" i="38"/>
  <c r="F92" i="38"/>
  <c r="E92" i="38"/>
  <c r="D92" i="38"/>
  <c r="C92" i="38"/>
  <c r="F91" i="38"/>
  <c r="E91" i="38"/>
  <c r="D91" i="38"/>
  <c r="C91" i="38"/>
  <c r="F90" i="38"/>
  <c r="E90" i="38"/>
  <c r="D90" i="38"/>
  <c r="C90" i="38"/>
  <c r="F89" i="38"/>
  <c r="E89" i="38"/>
  <c r="D89" i="38"/>
  <c r="C89" i="38"/>
  <c r="F88" i="38"/>
  <c r="E88" i="38"/>
  <c r="D88" i="38"/>
  <c r="C88" i="38"/>
  <c r="F87" i="38"/>
  <c r="E87" i="38"/>
  <c r="D87" i="38"/>
  <c r="C87" i="38"/>
  <c r="F86" i="38"/>
  <c r="E86" i="38"/>
  <c r="D86" i="38"/>
  <c r="C86" i="38"/>
  <c r="F85" i="38"/>
  <c r="E85" i="38"/>
  <c r="D85" i="38"/>
  <c r="C85" i="38"/>
  <c r="F84" i="38"/>
  <c r="E84" i="38"/>
  <c r="D84" i="38"/>
  <c r="C84" i="38"/>
  <c r="F83" i="38"/>
  <c r="E83" i="38"/>
  <c r="D83" i="38"/>
  <c r="C83" i="38"/>
  <c r="F82" i="38"/>
  <c r="E82" i="38"/>
  <c r="D82" i="38"/>
  <c r="C82" i="38"/>
  <c r="F81" i="38"/>
  <c r="E81" i="38"/>
  <c r="D81" i="38"/>
  <c r="C81" i="38"/>
  <c r="F80" i="38"/>
  <c r="E80" i="38"/>
  <c r="D80" i="38"/>
  <c r="C80" i="38"/>
  <c r="F79" i="38"/>
  <c r="E79" i="38"/>
  <c r="D79" i="38"/>
  <c r="C79" i="38"/>
  <c r="F78" i="38"/>
  <c r="E78" i="38"/>
  <c r="D78" i="38"/>
  <c r="C78" i="38"/>
  <c r="F77" i="38"/>
  <c r="E77" i="38"/>
  <c r="D77" i="38"/>
  <c r="C77" i="38"/>
  <c r="F76" i="38"/>
  <c r="E76" i="38"/>
  <c r="D76" i="38"/>
  <c r="C76" i="38"/>
  <c r="F75" i="38"/>
  <c r="E75" i="38"/>
  <c r="D75" i="38"/>
  <c r="C75" i="38"/>
  <c r="F74" i="38"/>
  <c r="E74" i="38"/>
  <c r="D74" i="38"/>
  <c r="C74" i="38"/>
  <c r="F73" i="38"/>
  <c r="E73" i="38"/>
  <c r="D73" i="38"/>
  <c r="C73" i="38"/>
  <c r="F72" i="38"/>
  <c r="E72" i="38"/>
  <c r="D72" i="38"/>
  <c r="C72" i="38"/>
  <c r="F71" i="38"/>
  <c r="E71" i="38"/>
  <c r="D71" i="38"/>
  <c r="C71" i="38"/>
  <c r="F70" i="38"/>
  <c r="E70" i="38"/>
  <c r="D70" i="38"/>
  <c r="C70" i="38"/>
  <c r="F69" i="38"/>
  <c r="E69" i="38"/>
  <c r="D69" i="38"/>
  <c r="C69" i="38"/>
  <c r="F68" i="38"/>
  <c r="E68" i="38"/>
  <c r="D68" i="38"/>
  <c r="C68" i="38"/>
  <c r="F67" i="38"/>
  <c r="E67" i="38"/>
  <c r="D67" i="38"/>
  <c r="C67" i="38"/>
  <c r="F66" i="38"/>
  <c r="E66" i="38"/>
  <c r="D66" i="38"/>
  <c r="C66" i="38"/>
  <c r="F65" i="38"/>
  <c r="E65" i="38"/>
  <c r="D65" i="38"/>
  <c r="C65" i="38"/>
  <c r="F64" i="38"/>
  <c r="E64" i="38"/>
  <c r="D64" i="38"/>
  <c r="C64" i="38"/>
  <c r="F63" i="38"/>
  <c r="E63" i="38"/>
  <c r="D63" i="38"/>
  <c r="C63" i="38"/>
  <c r="F62" i="38"/>
  <c r="E62" i="38"/>
  <c r="D62" i="38"/>
  <c r="C62" i="38"/>
  <c r="F61" i="38"/>
  <c r="E61" i="38"/>
  <c r="D61" i="38"/>
  <c r="C61" i="38"/>
  <c r="F60" i="38"/>
  <c r="E60" i="38"/>
  <c r="D60" i="38"/>
  <c r="C60" i="38"/>
  <c r="F59" i="38"/>
  <c r="E59" i="38"/>
  <c r="D59" i="38"/>
  <c r="C59" i="38"/>
  <c r="F58" i="38"/>
  <c r="E58" i="38"/>
  <c r="D58" i="38"/>
  <c r="C58" i="38"/>
  <c r="F57" i="38"/>
  <c r="E57" i="38"/>
  <c r="D57" i="38"/>
  <c r="C57" i="38"/>
  <c r="F56" i="38"/>
  <c r="E56" i="38"/>
  <c r="D56" i="38"/>
  <c r="C56" i="38"/>
  <c r="F55" i="38"/>
  <c r="E55" i="38"/>
  <c r="D55" i="38"/>
  <c r="C55" i="38"/>
  <c r="F54" i="38"/>
  <c r="E54" i="38"/>
  <c r="D54" i="38"/>
  <c r="C54" i="38"/>
  <c r="F53" i="38"/>
  <c r="B15" i="38"/>
  <c r="E53" i="38"/>
  <c r="D53" i="38"/>
  <c r="C53" i="38"/>
  <c r="C44" i="38"/>
  <c r="C43" i="38"/>
  <c r="C42" i="38"/>
  <c r="C41" i="38"/>
  <c r="C40" i="38"/>
  <c r="C39" i="38"/>
  <c r="C38" i="38"/>
  <c r="C37" i="38"/>
  <c r="C36" i="38"/>
  <c r="C34" i="38"/>
  <c r="C33" i="38"/>
  <c r="C32" i="38"/>
  <c r="C31" i="38"/>
  <c r="C30" i="38"/>
  <c r="C29" i="38"/>
  <c r="C28" i="38"/>
  <c r="C27" i="38"/>
  <c r="C26" i="38"/>
  <c r="C24" i="38"/>
  <c r="C23" i="38"/>
  <c r="C22" i="38"/>
  <c r="C21" i="38"/>
  <c r="C18" i="38"/>
  <c r="C16" i="38"/>
  <c r="C15" i="38"/>
  <c r="C14" i="38"/>
  <c r="C13" i="38"/>
  <c r="C12" i="38"/>
  <c r="C11" i="38"/>
  <c r="C9" i="38"/>
  <c r="C8" i="38"/>
  <c r="C6" i="38"/>
  <c r="C5" i="38"/>
  <c r="D2" i="38"/>
  <c r="F99" i="37"/>
  <c r="E99" i="37"/>
  <c r="D99" i="37"/>
  <c r="C99" i="37"/>
  <c r="F98" i="37"/>
  <c r="E98" i="37"/>
  <c r="D98" i="37"/>
  <c r="C98" i="37"/>
  <c r="F97" i="37"/>
  <c r="E97" i="37"/>
  <c r="D97" i="37"/>
  <c r="C97" i="37"/>
  <c r="F96" i="37"/>
  <c r="E96" i="37"/>
  <c r="D96" i="37"/>
  <c r="C96" i="37"/>
  <c r="F95" i="37"/>
  <c r="E95" i="37"/>
  <c r="D95" i="37"/>
  <c r="C95" i="37"/>
  <c r="F94" i="37"/>
  <c r="E94" i="37"/>
  <c r="D94" i="37"/>
  <c r="C94" i="37"/>
  <c r="F93" i="37"/>
  <c r="E93" i="37"/>
  <c r="D93" i="37"/>
  <c r="C93" i="37"/>
  <c r="F92" i="37"/>
  <c r="E92" i="37"/>
  <c r="D92" i="37"/>
  <c r="C92" i="37"/>
  <c r="F91" i="37"/>
  <c r="E91" i="37"/>
  <c r="D91" i="37"/>
  <c r="C91" i="37"/>
  <c r="F90" i="37"/>
  <c r="E90" i="37"/>
  <c r="D90" i="37"/>
  <c r="C90" i="37"/>
  <c r="F89" i="37"/>
  <c r="E89" i="37"/>
  <c r="D89" i="37"/>
  <c r="C89" i="37"/>
  <c r="F88" i="37"/>
  <c r="E88" i="37"/>
  <c r="D88" i="37"/>
  <c r="C88" i="37"/>
  <c r="F87" i="37"/>
  <c r="E87" i="37"/>
  <c r="D87" i="37"/>
  <c r="C87" i="37"/>
  <c r="F86" i="37"/>
  <c r="E86" i="37"/>
  <c r="D86" i="37"/>
  <c r="C86" i="37"/>
  <c r="F85" i="37"/>
  <c r="E85" i="37"/>
  <c r="D85" i="37"/>
  <c r="C85" i="37"/>
  <c r="F84" i="37"/>
  <c r="E84" i="37"/>
  <c r="D84" i="37"/>
  <c r="C84" i="37"/>
  <c r="F83" i="37"/>
  <c r="E83" i="37"/>
  <c r="D83" i="37"/>
  <c r="C83" i="37"/>
  <c r="F82" i="37"/>
  <c r="E82" i="37"/>
  <c r="D82" i="37"/>
  <c r="C82" i="37"/>
  <c r="F81" i="37"/>
  <c r="E81" i="37"/>
  <c r="D81" i="37"/>
  <c r="C81" i="37"/>
  <c r="F80" i="37"/>
  <c r="E80" i="37"/>
  <c r="D80" i="37"/>
  <c r="C80" i="37"/>
  <c r="F79" i="37"/>
  <c r="E79" i="37"/>
  <c r="D79" i="37"/>
  <c r="C79" i="37"/>
  <c r="F78" i="37"/>
  <c r="E78" i="37"/>
  <c r="D78" i="37"/>
  <c r="C78" i="37"/>
  <c r="F77" i="37"/>
  <c r="E77" i="37"/>
  <c r="D77" i="37"/>
  <c r="C77" i="37"/>
  <c r="F76" i="37"/>
  <c r="E76" i="37"/>
  <c r="D76" i="37"/>
  <c r="C76" i="37"/>
  <c r="F75" i="37"/>
  <c r="E75" i="37"/>
  <c r="D75" i="37"/>
  <c r="C75" i="37"/>
  <c r="F74" i="37"/>
  <c r="E74" i="37"/>
  <c r="D74" i="37"/>
  <c r="C74" i="37"/>
  <c r="F73" i="37"/>
  <c r="E73" i="37"/>
  <c r="D73" i="37"/>
  <c r="C73" i="37"/>
  <c r="F72" i="37"/>
  <c r="E72" i="37"/>
  <c r="D72" i="37"/>
  <c r="C72" i="37"/>
  <c r="F71" i="37"/>
  <c r="E71" i="37"/>
  <c r="D71" i="37"/>
  <c r="C71" i="37"/>
  <c r="F70" i="37"/>
  <c r="E70" i="37"/>
  <c r="D70" i="37"/>
  <c r="C70" i="37"/>
  <c r="F69" i="37"/>
  <c r="E69" i="37"/>
  <c r="D69" i="37"/>
  <c r="C69" i="37"/>
  <c r="F68" i="37"/>
  <c r="E68" i="37"/>
  <c r="D68" i="37"/>
  <c r="C68" i="37"/>
  <c r="F67" i="37"/>
  <c r="E67" i="37"/>
  <c r="D67" i="37"/>
  <c r="C67" i="37"/>
  <c r="F66" i="37"/>
  <c r="E66" i="37"/>
  <c r="D66" i="37"/>
  <c r="C66" i="37"/>
  <c r="F65" i="37"/>
  <c r="E65" i="37"/>
  <c r="D65" i="37"/>
  <c r="C65" i="37"/>
  <c r="F64" i="37"/>
  <c r="E64" i="37"/>
  <c r="D64" i="37"/>
  <c r="C64" i="37"/>
  <c r="F63" i="37"/>
  <c r="E63" i="37"/>
  <c r="D63" i="37"/>
  <c r="C63" i="37"/>
  <c r="F62" i="37"/>
  <c r="E62" i="37"/>
  <c r="D62" i="37"/>
  <c r="C62" i="37"/>
  <c r="F61" i="37"/>
  <c r="E61" i="37"/>
  <c r="D61" i="37"/>
  <c r="C61" i="37"/>
  <c r="F60" i="37"/>
  <c r="E60" i="37"/>
  <c r="D60" i="37"/>
  <c r="C60" i="37"/>
  <c r="F59" i="37"/>
  <c r="E59" i="37"/>
  <c r="D59" i="37"/>
  <c r="C59" i="37"/>
  <c r="F58" i="37"/>
  <c r="E58" i="37"/>
  <c r="D58" i="37"/>
  <c r="C58" i="37"/>
  <c r="F57" i="37"/>
  <c r="E57" i="37"/>
  <c r="D57" i="37"/>
  <c r="C57" i="37"/>
  <c r="F56" i="37"/>
  <c r="E56" i="37"/>
  <c r="D56" i="37"/>
  <c r="C56" i="37"/>
  <c r="F55" i="37"/>
  <c r="E55" i="37"/>
  <c r="D55" i="37"/>
  <c r="C55" i="37"/>
  <c r="F54" i="37"/>
  <c r="E54" i="37"/>
  <c r="D54" i="37"/>
  <c r="C54" i="37"/>
  <c r="F53" i="37"/>
  <c r="E53" i="37"/>
  <c r="D53" i="37"/>
  <c r="C53" i="37"/>
  <c r="C43" i="37"/>
  <c r="C42" i="37"/>
  <c r="C41" i="37"/>
  <c r="C40" i="37"/>
  <c r="C39" i="37"/>
  <c r="C38" i="37"/>
  <c r="C37" i="37"/>
  <c r="C36" i="37"/>
  <c r="C34" i="37"/>
  <c r="C33" i="37"/>
  <c r="C32" i="37"/>
  <c r="C31" i="37"/>
  <c r="C30" i="37"/>
  <c r="C29" i="37"/>
  <c r="C28" i="37"/>
  <c r="C27" i="37"/>
  <c r="C26" i="37"/>
  <c r="C24" i="37"/>
  <c r="C23" i="37"/>
  <c r="C22" i="37"/>
  <c r="C21" i="37"/>
  <c r="C18" i="37"/>
  <c r="C16" i="37"/>
  <c r="C15" i="37"/>
  <c r="B15" i="37"/>
  <c r="C14" i="37"/>
  <c r="C13" i="37"/>
  <c r="C12" i="37"/>
  <c r="C11" i="37"/>
  <c r="C9" i="37"/>
  <c r="C8" i="37"/>
  <c r="C6" i="37"/>
  <c r="C5" i="37"/>
  <c r="D2" i="37"/>
  <c r="F99" i="36"/>
  <c r="E99" i="36"/>
  <c r="D99" i="36"/>
  <c r="C99" i="36"/>
  <c r="F98" i="36"/>
  <c r="E98" i="36"/>
  <c r="D98" i="36"/>
  <c r="C98" i="36"/>
  <c r="F97" i="36"/>
  <c r="E97" i="36"/>
  <c r="D97" i="36"/>
  <c r="C97" i="36"/>
  <c r="F96" i="36"/>
  <c r="E96" i="36"/>
  <c r="D96" i="36"/>
  <c r="C96" i="36"/>
  <c r="F95" i="36"/>
  <c r="E95" i="36"/>
  <c r="D95" i="36"/>
  <c r="C95" i="36"/>
  <c r="F94" i="36"/>
  <c r="E94" i="36"/>
  <c r="D94" i="36"/>
  <c r="C94" i="36"/>
  <c r="F93" i="36"/>
  <c r="E93" i="36"/>
  <c r="D93" i="36"/>
  <c r="C93" i="36"/>
  <c r="F92" i="36"/>
  <c r="E92" i="36"/>
  <c r="D92" i="36"/>
  <c r="C92" i="36"/>
  <c r="F91" i="36"/>
  <c r="E91" i="36"/>
  <c r="D91" i="36"/>
  <c r="C91" i="36"/>
  <c r="F90" i="36"/>
  <c r="E90" i="36"/>
  <c r="D90" i="36"/>
  <c r="C90" i="36"/>
  <c r="F89" i="36"/>
  <c r="E89" i="36"/>
  <c r="D89" i="36"/>
  <c r="C89" i="36"/>
  <c r="F88" i="36"/>
  <c r="E88" i="36"/>
  <c r="D88" i="36"/>
  <c r="C88" i="36"/>
  <c r="F87" i="36"/>
  <c r="E87" i="36"/>
  <c r="D87" i="36"/>
  <c r="C87" i="36"/>
  <c r="F86" i="36"/>
  <c r="E86" i="36"/>
  <c r="D86" i="36"/>
  <c r="C86" i="36"/>
  <c r="F85" i="36"/>
  <c r="E85" i="36"/>
  <c r="D85" i="36"/>
  <c r="C85" i="36"/>
  <c r="F84" i="36"/>
  <c r="E84" i="36"/>
  <c r="D84" i="36"/>
  <c r="C84" i="36"/>
  <c r="F83" i="36"/>
  <c r="E83" i="36"/>
  <c r="D83" i="36"/>
  <c r="C83" i="36"/>
  <c r="F82" i="36"/>
  <c r="E82" i="36"/>
  <c r="D82" i="36"/>
  <c r="C82" i="36"/>
  <c r="F81" i="36"/>
  <c r="E81" i="36"/>
  <c r="D81" i="36"/>
  <c r="C81" i="36"/>
  <c r="F80" i="36"/>
  <c r="E80" i="36"/>
  <c r="D80" i="36"/>
  <c r="C80" i="36"/>
  <c r="F79" i="36"/>
  <c r="E79" i="36"/>
  <c r="D79" i="36"/>
  <c r="C79" i="36"/>
  <c r="F78" i="36"/>
  <c r="E78" i="36"/>
  <c r="D78" i="36"/>
  <c r="C78" i="36"/>
  <c r="F77" i="36"/>
  <c r="E77" i="36"/>
  <c r="D77" i="36"/>
  <c r="C77" i="36"/>
  <c r="F76" i="36"/>
  <c r="E76" i="36"/>
  <c r="D76" i="36"/>
  <c r="C76" i="36"/>
  <c r="F75" i="36"/>
  <c r="E75" i="36"/>
  <c r="D75" i="36"/>
  <c r="C75" i="36"/>
  <c r="F74" i="36"/>
  <c r="E74" i="36"/>
  <c r="D74" i="36"/>
  <c r="C74" i="36"/>
  <c r="F73" i="36"/>
  <c r="E73" i="36"/>
  <c r="D73" i="36"/>
  <c r="C73" i="36"/>
  <c r="F72" i="36"/>
  <c r="E72" i="36"/>
  <c r="D72" i="36"/>
  <c r="C72" i="36"/>
  <c r="F71" i="36"/>
  <c r="E71" i="36"/>
  <c r="D71" i="36"/>
  <c r="C71" i="36"/>
  <c r="F70" i="36"/>
  <c r="E70" i="36"/>
  <c r="D70" i="36"/>
  <c r="C70" i="36"/>
  <c r="F69" i="36"/>
  <c r="E69" i="36"/>
  <c r="D69" i="36"/>
  <c r="C69" i="36"/>
  <c r="F68" i="36"/>
  <c r="E68" i="36"/>
  <c r="D68" i="36"/>
  <c r="C68" i="36"/>
  <c r="F67" i="36"/>
  <c r="E67" i="36"/>
  <c r="D67" i="36"/>
  <c r="C67" i="36"/>
  <c r="F66" i="36"/>
  <c r="E66" i="36"/>
  <c r="D66" i="36"/>
  <c r="C66" i="36"/>
  <c r="F65" i="36"/>
  <c r="E65" i="36"/>
  <c r="D65" i="36"/>
  <c r="C65" i="36"/>
  <c r="F64" i="36"/>
  <c r="E64" i="36"/>
  <c r="D64" i="36"/>
  <c r="C64" i="36"/>
  <c r="F63" i="36"/>
  <c r="E63" i="36"/>
  <c r="D63" i="36"/>
  <c r="C63" i="36"/>
  <c r="F62" i="36"/>
  <c r="E62" i="36"/>
  <c r="D62" i="36"/>
  <c r="C62" i="36"/>
  <c r="F61" i="36"/>
  <c r="E61" i="36"/>
  <c r="D61" i="36"/>
  <c r="C61" i="36"/>
  <c r="F60" i="36"/>
  <c r="E60" i="36"/>
  <c r="D60" i="36"/>
  <c r="C60" i="36"/>
  <c r="F59" i="36"/>
  <c r="E59" i="36"/>
  <c r="D59" i="36"/>
  <c r="C59" i="36"/>
  <c r="F58" i="36"/>
  <c r="E58" i="36"/>
  <c r="D58" i="36"/>
  <c r="C58" i="36"/>
  <c r="F57" i="36"/>
  <c r="E57" i="36"/>
  <c r="D57" i="36"/>
  <c r="C57" i="36"/>
  <c r="F56" i="36"/>
  <c r="E56" i="36"/>
  <c r="D56" i="36"/>
  <c r="C56" i="36"/>
  <c r="F55" i="36"/>
  <c r="E55" i="36"/>
  <c r="D55" i="36"/>
  <c r="C55" i="36"/>
  <c r="F54" i="36"/>
  <c r="E54" i="36"/>
  <c r="D54" i="36"/>
  <c r="C54" i="36"/>
  <c r="F53" i="36"/>
  <c r="B15" i="36"/>
  <c r="E53" i="36"/>
  <c r="D53" i="36"/>
  <c r="C53" i="36"/>
  <c r="C44" i="36"/>
  <c r="C43" i="36"/>
  <c r="C42" i="36"/>
  <c r="C41" i="36"/>
  <c r="C40" i="36"/>
  <c r="C39" i="36"/>
  <c r="C38" i="36"/>
  <c r="C37" i="36"/>
  <c r="C36" i="36"/>
  <c r="C34" i="36"/>
  <c r="C33" i="36"/>
  <c r="C32" i="36"/>
  <c r="C31" i="36"/>
  <c r="C30" i="36"/>
  <c r="C29" i="36"/>
  <c r="C28" i="36"/>
  <c r="C27" i="36"/>
  <c r="C26" i="36"/>
  <c r="C24" i="36"/>
  <c r="C23" i="36"/>
  <c r="C22" i="36"/>
  <c r="C21" i="36"/>
  <c r="C18" i="36"/>
  <c r="C16" i="36"/>
  <c r="C15" i="36"/>
  <c r="C14" i="36"/>
  <c r="C13" i="36"/>
  <c r="C12" i="36"/>
  <c r="C11" i="36"/>
  <c r="C9" i="36"/>
  <c r="C8" i="36"/>
  <c r="C6" i="36"/>
  <c r="C5" i="36"/>
  <c r="D2" i="36"/>
  <c r="F99" i="35"/>
  <c r="E99" i="35"/>
  <c r="D99" i="35"/>
  <c r="C99" i="35"/>
  <c r="F98" i="35"/>
  <c r="E98" i="35"/>
  <c r="D98" i="35"/>
  <c r="C98" i="35"/>
  <c r="F97" i="35"/>
  <c r="E97" i="35"/>
  <c r="D97" i="35"/>
  <c r="C97" i="35"/>
  <c r="F96" i="35"/>
  <c r="E96" i="35"/>
  <c r="D96" i="35"/>
  <c r="C96" i="35"/>
  <c r="F95" i="35"/>
  <c r="E95" i="35"/>
  <c r="D95" i="35"/>
  <c r="C95" i="35"/>
  <c r="F94" i="35"/>
  <c r="E94" i="35"/>
  <c r="D94" i="35"/>
  <c r="C94" i="35"/>
  <c r="F93" i="35"/>
  <c r="E93" i="35"/>
  <c r="D93" i="35"/>
  <c r="C93" i="35"/>
  <c r="F92" i="35"/>
  <c r="E92" i="35"/>
  <c r="D92" i="35"/>
  <c r="C92" i="35"/>
  <c r="F91" i="35"/>
  <c r="E91" i="35"/>
  <c r="D91" i="35"/>
  <c r="C91" i="35"/>
  <c r="F90" i="35"/>
  <c r="E90" i="35"/>
  <c r="D90" i="35"/>
  <c r="C90" i="35"/>
  <c r="F89" i="35"/>
  <c r="E89" i="35"/>
  <c r="D89" i="35"/>
  <c r="C89" i="35"/>
  <c r="F88" i="35"/>
  <c r="E88" i="35"/>
  <c r="D88" i="35"/>
  <c r="C88" i="35"/>
  <c r="F87" i="35"/>
  <c r="E87" i="35"/>
  <c r="D87" i="35"/>
  <c r="C87" i="35"/>
  <c r="F86" i="35"/>
  <c r="E86" i="35"/>
  <c r="D86" i="35"/>
  <c r="C86" i="35"/>
  <c r="F85" i="35"/>
  <c r="E85" i="35"/>
  <c r="D85" i="35"/>
  <c r="C85" i="35"/>
  <c r="F84" i="35"/>
  <c r="E84" i="35"/>
  <c r="D84" i="35"/>
  <c r="C84" i="35"/>
  <c r="F83" i="35"/>
  <c r="E83" i="35"/>
  <c r="D83" i="35"/>
  <c r="C83" i="35"/>
  <c r="F82" i="35"/>
  <c r="E82" i="35"/>
  <c r="D82" i="35"/>
  <c r="C82" i="35"/>
  <c r="F81" i="35"/>
  <c r="E81" i="35"/>
  <c r="D81" i="35"/>
  <c r="C81" i="35"/>
  <c r="F80" i="35"/>
  <c r="E80" i="35"/>
  <c r="D80" i="35"/>
  <c r="C80" i="35"/>
  <c r="F79" i="35"/>
  <c r="E79" i="35"/>
  <c r="D79" i="35"/>
  <c r="C79" i="35"/>
  <c r="F78" i="35"/>
  <c r="E78" i="35"/>
  <c r="D78" i="35"/>
  <c r="C78" i="35"/>
  <c r="F77" i="35"/>
  <c r="E77" i="35"/>
  <c r="D77" i="35"/>
  <c r="C77" i="35"/>
  <c r="F76" i="35"/>
  <c r="E76" i="35"/>
  <c r="D76" i="35"/>
  <c r="C76" i="35"/>
  <c r="F75" i="35"/>
  <c r="E75" i="35"/>
  <c r="D75" i="35"/>
  <c r="C75" i="35"/>
  <c r="F74" i="35"/>
  <c r="E74" i="35"/>
  <c r="D74" i="35"/>
  <c r="C74" i="35"/>
  <c r="F73" i="35"/>
  <c r="E73" i="35"/>
  <c r="D73" i="35"/>
  <c r="C73" i="35"/>
  <c r="F72" i="35"/>
  <c r="E72" i="35"/>
  <c r="D72" i="35"/>
  <c r="C72" i="35"/>
  <c r="F71" i="35"/>
  <c r="E71" i="35"/>
  <c r="D71" i="35"/>
  <c r="C71" i="35"/>
  <c r="F70" i="35"/>
  <c r="E70" i="35"/>
  <c r="D70" i="35"/>
  <c r="C70" i="35"/>
  <c r="F69" i="35"/>
  <c r="E69" i="35"/>
  <c r="D69" i="35"/>
  <c r="C69" i="35"/>
  <c r="F68" i="35"/>
  <c r="E68" i="35"/>
  <c r="D68" i="35"/>
  <c r="C68" i="35"/>
  <c r="F67" i="35"/>
  <c r="E67" i="35"/>
  <c r="D67" i="35"/>
  <c r="C67" i="35"/>
  <c r="F66" i="35"/>
  <c r="E66" i="35"/>
  <c r="D66" i="35"/>
  <c r="C66" i="35"/>
  <c r="F65" i="35"/>
  <c r="E65" i="35"/>
  <c r="D65" i="35"/>
  <c r="C65" i="35"/>
  <c r="F64" i="35"/>
  <c r="E64" i="35"/>
  <c r="D64" i="35"/>
  <c r="C64" i="35"/>
  <c r="F63" i="35"/>
  <c r="E63" i="35"/>
  <c r="D63" i="35"/>
  <c r="C63" i="35"/>
  <c r="F62" i="35"/>
  <c r="E62" i="35"/>
  <c r="D62" i="35"/>
  <c r="C62" i="35"/>
  <c r="F61" i="35"/>
  <c r="E61" i="35"/>
  <c r="D61" i="35"/>
  <c r="C61" i="35"/>
  <c r="F60" i="35"/>
  <c r="E60" i="35"/>
  <c r="D60" i="35"/>
  <c r="C60" i="35"/>
  <c r="F59" i="35"/>
  <c r="E59" i="35"/>
  <c r="D59" i="35"/>
  <c r="C59" i="35"/>
  <c r="F58" i="35"/>
  <c r="E58" i="35"/>
  <c r="D58" i="35"/>
  <c r="C58" i="35"/>
  <c r="F57" i="35"/>
  <c r="E57" i="35"/>
  <c r="D57" i="35"/>
  <c r="C57" i="35"/>
  <c r="F56" i="35"/>
  <c r="E56" i="35"/>
  <c r="D56" i="35"/>
  <c r="C56" i="35"/>
  <c r="F55" i="35"/>
  <c r="E55" i="35"/>
  <c r="D55" i="35"/>
  <c r="C55" i="35"/>
  <c r="F54" i="35"/>
  <c r="E54" i="35"/>
  <c r="D54" i="35"/>
  <c r="C54" i="35"/>
  <c r="F53" i="35"/>
  <c r="E53" i="35"/>
  <c r="D53" i="35"/>
  <c r="C53" i="35"/>
  <c r="C44" i="35"/>
  <c r="C43" i="35"/>
  <c r="C42" i="35"/>
  <c r="C41" i="35"/>
  <c r="C40" i="35"/>
  <c r="C39" i="35"/>
  <c r="C38" i="35"/>
  <c r="C37" i="35"/>
  <c r="C36" i="35"/>
  <c r="C34" i="35"/>
  <c r="C33" i="35"/>
  <c r="C32" i="35"/>
  <c r="C31" i="35"/>
  <c r="C30" i="35"/>
  <c r="C29" i="35"/>
  <c r="C28" i="35"/>
  <c r="C27" i="35"/>
  <c r="C26" i="35"/>
  <c r="C24" i="35"/>
  <c r="C23" i="35"/>
  <c r="C22" i="35"/>
  <c r="C21" i="35"/>
  <c r="C18" i="35"/>
  <c r="C16" i="35"/>
  <c r="C15" i="35"/>
  <c r="B15" i="35"/>
  <c r="C14" i="35"/>
  <c r="C13" i="35"/>
  <c r="C12" i="35"/>
  <c r="C11" i="35"/>
  <c r="C9" i="35"/>
  <c r="C8" i="35"/>
  <c r="C6" i="35"/>
  <c r="C5" i="35"/>
  <c r="D2" i="35"/>
  <c r="F99" i="34"/>
  <c r="E99" i="34"/>
  <c r="D99" i="34"/>
  <c r="C99" i="34"/>
  <c r="F98" i="34"/>
  <c r="E98" i="34"/>
  <c r="D98" i="34"/>
  <c r="C98" i="34"/>
  <c r="F97" i="34"/>
  <c r="E97" i="34"/>
  <c r="D97" i="34"/>
  <c r="C97" i="34"/>
  <c r="F96" i="34"/>
  <c r="E96" i="34"/>
  <c r="D96" i="34"/>
  <c r="C96" i="34"/>
  <c r="F95" i="34"/>
  <c r="E95" i="34"/>
  <c r="D95" i="34"/>
  <c r="C95" i="34"/>
  <c r="F94" i="34"/>
  <c r="E94" i="34"/>
  <c r="D94" i="34"/>
  <c r="C94" i="34"/>
  <c r="F93" i="34"/>
  <c r="E93" i="34"/>
  <c r="D93" i="34"/>
  <c r="C93" i="34"/>
  <c r="F92" i="34"/>
  <c r="E92" i="34"/>
  <c r="D92" i="34"/>
  <c r="C92" i="34"/>
  <c r="F91" i="34"/>
  <c r="E91" i="34"/>
  <c r="D91" i="34"/>
  <c r="C91" i="34"/>
  <c r="F90" i="34"/>
  <c r="E90" i="34"/>
  <c r="D90" i="34"/>
  <c r="C90" i="34"/>
  <c r="F89" i="34"/>
  <c r="E89" i="34"/>
  <c r="D89" i="34"/>
  <c r="C89" i="34"/>
  <c r="F88" i="34"/>
  <c r="E88" i="34"/>
  <c r="D88" i="34"/>
  <c r="C88" i="34"/>
  <c r="F87" i="34"/>
  <c r="E87" i="34"/>
  <c r="D87" i="34"/>
  <c r="C87" i="34"/>
  <c r="F86" i="34"/>
  <c r="E86" i="34"/>
  <c r="D86" i="34"/>
  <c r="C86" i="34"/>
  <c r="F85" i="34"/>
  <c r="E85" i="34"/>
  <c r="D85" i="34"/>
  <c r="C85" i="34"/>
  <c r="F84" i="34"/>
  <c r="E84" i="34"/>
  <c r="D84" i="34"/>
  <c r="C84" i="34"/>
  <c r="F83" i="34"/>
  <c r="E83" i="34"/>
  <c r="D83" i="34"/>
  <c r="C83" i="34"/>
  <c r="F82" i="34"/>
  <c r="E82" i="34"/>
  <c r="D82" i="34"/>
  <c r="C82" i="34"/>
  <c r="F81" i="34"/>
  <c r="E81" i="34"/>
  <c r="D81" i="34"/>
  <c r="C81" i="34"/>
  <c r="F80" i="34"/>
  <c r="E80" i="34"/>
  <c r="D80" i="34"/>
  <c r="C80" i="34"/>
  <c r="F79" i="34"/>
  <c r="E79" i="34"/>
  <c r="D79" i="34"/>
  <c r="C79" i="34"/>
  <c r="F78" i="34"/>
  <c r="E78" i="34"/>
  <c r="D78" i="34"/>
  <c r="C78" i="34"/>
  <c r="F77" i="34"/>
  <c r="E77" i="34"/>
  <c r="D77" i="34"/>
  <c r="C77" i="34"/>
  <c r="F76" i="34"/>
  <c r="E76" i="34"/>
  <c r="D76" i="34"/>
  <c r="C76" i="34"/>
  <c r="F75" i="34"/>
  <c r="E75" i="34"/>
  <c r="D75" i="34"/>
  <c r="C75" i="34"/>
  <c r="F74" i="34"/>
  <c r="E74" i="34"/>
  <c r="D74" i="34"/>
  <c r="C74" i="34"/>
  <c r="F73" i="34"/>
  <c r="E73" i="34"/>
  <c r="D73" i="34"/>
  <c r="C73" i="34"/>
  <c r="F72" i="34"/>
  <c r="E72" i="34"/>
  <c r="D72" i="34"/>
  <c r="C72" i="34"/>
  <c r="F71" i="34"/>
  <c r="E71" i="34"/>
  <c r="D71" i="34"/>
  <c r="C71" i="34"/>
  <c r="F70" i="34"/>
  <c r="E70" i="34"/>
  <c r="D70" i="34"/>
  <c r="C70" i="34"/>
  <c r="F69" i="34"/>
  <c r="E69" i="34"/>
  <c r="D69" i="34"/>
  <c r="C69" i="34"/>
  <c r="F68" i="34"/>
  <c r="E68" i="34"/>
  <c r="D68" i="34"/>
  <c r="C68" i="34"/>
  <c r="F67" i="34"/>
  <c r="E67" i="34"/>
  <c r="D67" i="34"/>
  <c r="C67" i="34"/>
  <c r="F66" i="34"/>
  <c r="E66" i="34"/>
  <c r="D66" i="34"/>
  <c r="C66" i="34"/>
  <c r="F65" i="34"/>
  <c r="E65" i="34"/>
  <c r="D65" i="34"/>
  <c r="C65" i="34"/>
  <c r="F64" i="34"/>
  <c r="E64" i="34"/>
  <c r="D64" i="34"/>
  <c r="C64" i="34"/>
  <c r="F63" i="34"/>
  <c r="E63" i="34"/>
  <c r="D63" i="34"/>
  <c r="C63" i="34"/>
  <c r="F62" i="34"/>
  <c r="E62" i="34"/>
  <c r="D62" i="34"/>
  <c r="C62" i="34"/>
  <c r="F61" i="34"/>
  <c r="E61" i="34"/>
  <c r="D61" i="34"/>
  <c r="C61" i="34"/>
  <c r="F60" i="34"/>
  <c r="E60" i="34"/>
  <c r="D60" i="34"/>
  <c r="C60" i="34"/>
  <c r="F59" i="34"/>
  <c r="E59" i="34"/>
  <c r="D59" i="34"/>
  <c r="C59" i="34"/>
  <c r="F58" i="34"/>
  <c r="E58" i="34"/>
  <c r="D58" i="34"/>
  <c r="C58" i="34"/>
  <c r="F57" i="34"/>
  <c r="E57" i="34"/>
  <c r="D57" i="34"/>
  <c r="C57" i="34"/>
  <c r="F56" i="34"/>
  <c r="E56" i="34"/>
  <c r="D56" i="34"/>
  <c r="C56" i="34"/>
  <c r="F55" i="34"/>
  <c r="E55" i="34"/>
  <c r="D55" i="34"/>
  <c r="C55" i="34"/>
  <c r="F54" i="34"/>
  <c r="E54" i="34"/>
  <c r="D54" i="34"/>
  <c r="C54" i="34"/>
  <c r="F53" i="34"/>
  <c r="B15" i="34"/>
  <c r="E53" i="34"/>
  <c r="D53" i="34"/>
  <c r="C53" i="34"/>
  <c r="C44" i="34"/>
  <c r="C43" i="34"/>
  <c r="C42" i="34"/>
  <c r="C41" i="34"/>
  <c r="C40" i="34"/>
  <c r="C39" i="34"/>
  <c r="C38" i="34"/>
  <c r="C37" i="34"/>
  <c r="C36" i="34"/>
  <c r="C34" i="34"/>
  <c r="C33" i="34"/>
  <c r="C32" i="34"/>
  <c r="C31" i="34"/>
  <c r="C30" i="34"/>
  <c r="C29" i="34"/>
  <c r="C28" i="34"/>
  <c r="C27" i="34"/>
  <c r="C26" i="34"/>
  <c r="C24" i="34"/>
  <c r="C23" i="34"/>
  <c r="C22" i="34"/>
  <c r="C21" i="34"/>
  <c r="C18" i="34"/>
  <c r="C16" i="34"/>
  <c r="C15" i="34"/>
  <c r="C14" i="34"/>
  <c r="C13" i="34"/>
  <c r="C12" i="34"/>
  <c r="C11" i="34"/>
  <c r="C9" i="34"/>
  <c r="C8" i="34"/>
  <c r="C6" i="34"/>
  <c r="C5" i="34"/>
  <c r="D2" i="34"/>
  <c r="F99" i="33"/>
  <c r="E99" i="33"/>
  <c r="D99" i="33"/>
  <c r="C99" i="33"/>
  <c r="F98" i="33"/>
  <c r="E98" i="33"/>
  <c r="D98" i="33"/>
  <c r="C98" i="33"/>
  <c r="F97" i="33"/>
  <c r="E97" i="33"/>
  <c r="D97" i="33"/>
  <c r="C97" i="33"/>
  <c r="F96" i="33"/>
  <c r="E96" i="33"/>
  <c r="D96" i="33"/>
  <c r="C96" i="33"/>
  <c r="F95" i="33"/>
  <c r="E95" i="33"/>
  <c r="D95" i="33"/>
  <c r="C95" i="33"/>
  <c r="F94" i="33"/>
  <c r="E94" i="33"/>
  <c r="D94" i="33"/>
  <c r="C94" i="33"/>
  <c r="F93" i="33"/>
  <c r="E93" i="33"/>
  <c r="D93" i="33"/>
  <c r="C93" i="33"/>
  <c r="F92" i="33"/>
  <c r="E92" i="33"/>
  <c r="D92" i="33"/>
  <c r="C92" i="33"/>
  <c r="F91" i="33"/>
  <c r="E91" i="33"/>
  <c r="D91" i="33"/>
  <c r="C91" i="33"/>
  <c r="F90" i="33"/>
  <c r="E90" i="33"/>
  <c r="D90" i="33"/>
  <c r="C90" i="33"/>
  <c r="F89" i="33"/>
  <c r="E89" i="33"/>
  <c r="D89" i="33"/>
  <c r="C89" i="33"/>
  <c r="F88" i="33"/>
  <c r="E88" i="33"/>
  <c r="D88" i="33"/>
  <c r="C88" i="33"/>
  <c r="F87" i="33"/>
  <c r="E87" i="33"/>
  <c r="D87" i="33"/>
  <c r="C87" i="33"/>
  <c r="F86" i="33"/>
  <c r="E86" i="33"/>
  <c r="D86" i="33"/>
  <c r="C86" i="33"/>
  <c r="F85" i="33"/>
  <c r="E85" i="33"/>
  <c r="D85" i="33"/>
  <c r="C85" i="33"/>
  <c r="F84" i="33"/>
  <c r="E84" i="33"/>
  <c r="D84" i="33"/>
  <c r="C84" i="33"/>
  <c r="F83" i="33"/>
  <c r="E83" i="33"/>
  <c r="D83" i="33"/>
  <c r="C83" i="33"/>
  <c r="F82" i="33"/>
  <c r="E82" i="33"/>
  <c r="D82" i="33"/>
  <c r="C82" i="33"/>
  <c r="F81" i="33"/>
  <c r="E81" i="33"/>
  <c r="D81" i="33"/>
  <c r="C81" i="33"/>
  <c r="F80" i="33"/>
  <c r="E80" i="33"/>
  <c r="D80" i="33"/>
  <c r="C80" i="33"/>
  <c r="F79" i="33"/>
  <c r="E79" i="33"/>
  <c r="D79" i="33"/>
  <c r="C79" i="33"/>
  <c r="F78" i="33"/>
  <c r="E78" i="33"/>
  <c r="D78" i="33"/>
  <c r="C78" i="33"/>
  <c r="F77" i="33"/>
  <c r="E77" i="33"/>
  <c r="D77" i="33"/>
  <c r="C77" i="33"/>
  <c r="F76" i="33"/>
  <c r="E76" i="33"/>
  <c r="D76" i="33"/>
  <c r="C76" i="33"/>
  <c r="F75" i="33"/>
  <c r="E75" i="33"/>
  <c r="D75" i="33"/>
  <c r="C75" i="33"/>
  <c r="F74" i="33"/>
  <c r="E74" i="33"/>
  <c r="D74" i="33"/>
  <c r="C74" i="33"/>
  <c r="F73" i="33"/>
  <c r="E73" i="33"/>
  <c r="D73" i="33"/>
  <c r="C73" i="33"/>
  <c r="F72" i="33"/>
  <c r="E72" i="33"/>
  <c r="D72" i="33"/>
  <c r="C72" i="33"/>
  <c r="F71" i="33"/>
  <c r="E71" i="33"/>
  <c r="D71" i="33"/>
  <c r="C71" i="33"/>
  <c r="F70" i="33"/>
  <c r="E70" i="33"/>
  <c r="D70" i="33"/>
  <c r="C70" i="33"/>
  <c r="F69" i="33"/>
  <c r="E69" i="33"/>
  <c r="D69" i="33"/>
  <c r="C69" i="33"/>
  <c r="F68" i="33"/>
  <c r="E68" i="33"/>
  <c r="D68" i="33"/>
  <c r="C68" i="33"/>
  <c r="F67" i="33"/>
  <c r="E67" i="33"/>
  <c r="D67" i="33"/>
  <c r="C67" i="33"/>
  <c r="F66" i="33"/>
  <c r="E66" i="33"/>
  <c r="D66" i="33"/>
  <c r="C66" i="33"/>
  <c r="F65" i="33"/>
  <c r="E65" i="33"/>
  <c r="D65" i="33"/>
  <c r="C65" i="33"/>
  <c r="F64" i="33"/>
  <c r="E64" i="33"/>
  <c r="D64" i="33"/>
  <c r="C64" i="33"/>
  <c r="F63" i="33"/>
  <c r="E63" i="33"/>
  <c r="D63" i="33"/>
  <c r="C63" i="33"/>
  <c r="F62" i="33"/>
  <c r="E62" i="33"/>
  <c r="D62" i="33"/>
  <c r="C62" i="33"/>
  <c r="F61" i="33"/>
  <c r="E61" i="33"/>
  <c r="D61" i="33"/>
  <c r="C61" i="33"/>
  <c r="F60" i="33"/>
  <c r="E60" i="33"/>
  <c r="D60" i="33"/>
  <c r="C60" i="33"/>
  <c r="F59" i="33"/>
  <c r="E59" i="33"/>
  <c r="D59" i="33"/>
  <c r="C59" i="33"/>
  <c r="F58" i="33"/>
  <c r="E58" i="33"/>
  <c r="D58" i="33"/>
  <c r="C58" i="33"/>
  <c r="F57" i="33"/>
  <c r="E57" i="33"/>
  <c r="D57" i="33"/>
  <c r="C57" i="33"/>
  <c r="F56" i="33"/>
  <c r="E56" i="33"/>
  <c r="D56" i="33"/>
  <c r="C56" i="33"/>
  <c r="F55" i="33"/>
  <c r="E55" i="33"/>
  <c r="D55" i="33"/>
  <c r="C55" i="33"/>
  <c r="F54" i="33"/>
  <c r="E54" i="33"/>
  <c r="D54" i="33"/>
  <c r="C54" i="33"/>
  <c r="F53" i="33"/>
  <c r="B15" i="33"/>
  <c r="E53" i="33"/>
  <c r="D53" i="33"/>
  <c r="C53" i="33"/>
  <c r="C44" i="33"/>
  <c r="C43" i="33"/>
  <c r="C42" i="33"/>
  <c r="C41" i="33"/>
  <c r="C40" i="33"/>
  <c r="C39" i="33"/>
  <c r="C38" i="33"/>
  <c r="C37" i="33"/>
  <c r="C36" i="33"/>
  <c r="C34" i="33"/>
  <c r="C33" i="33"/>
  <c r="C32" i="33"/>
  <c r="C31" i="33"/>
  <c r="C30" i="33"/>
  <c r="C29" i="33"/>
  <c r="C28" i="33"/>
  <c r="C27" i="33"/>
  <c r="C26" i="33"/>
  <c r="C24" i="33"/>
  <c r="C23" i="33"/>
  <c r="C22" i="33"/>
  <c r="C21" i="33"/>
  <c r="C18" i="33"/>
  <c r="C16" i="33"/>
  <c r="C15" i="33"/>
  <c r="C14" i="33"/>
  <c r="C13" i="33"/>
  <c r="C12" i="33"/>
  <c r="C11" i="33"/>
  <c r="C9" i="33"/>
  <c r="C8" i="33"/>
  <c r="C6" i="33"/>
  <c r="C5" i="33"/>
  <c r="D2" i="33"/>
  <c r="F99" i="32"/>
  <c r="E99" i="32"/>
  <c r="D99" i="32"/>
  <c r="C99" i="32"/>
  <c r="F98" i="32"/>
  <c r="E98" i="32"/>
  <c r="D98" i="32"/>
  <c r="C98" i="32"/>
  <c r="F97" i="32"/>
  <c r="E97" i="32"/>
  <c r="D97" i="32"/>
  <c r="C97" i="32"/>
  <c r="F96" i="32"/>
  <c r="E96" i="32"/>
  <c r="D96" i="32"/>
  <c r="C96" i="32"/>
  <c r="F95" i="32"/>
  <c r="E95" i="32"/>
  <c r="D95" i="32"/>
  <c r="C95" i="32"/>
  <c r="F94" i="32"/>
  <c r="E94" i="32"/>
  <c r="D94" i="32"/>
  <c r="C94" i="32"/>
  <c r="F93" i="32"/>
  <c r="E93" i="32"/>
  <c r="D93" i="32"/>
  <c r="C93" i="32"/>
  <c r="F92" i="32"/>
  <c r="E92" i="32"/>
  <c r="D92" i="32"/>
  <c r="C92" i="32"/>
  <c r="F91" i="32"/>
  <c r="E91" i="32"/>
  <c r="D91" i="32"/>
  <c r="C91" i="32"/>
  <c r="F90" i="32"/>
  <c r="E90" i="32"/>
  <c r="D90" i="32"/>
  <c r="C90" i="32"/>
  <c r="F89" i="32"/>
  <c r="E89" i="32"/>
  <c r="D89" i="32"/>
  <c r="C89" i="32"/>
  <c r="F88" i="32"/>
  <c r="E88" i="32"/>
  <c r="D88" i="32"/>
  <c r="C88" i="32"/>
  <c r="F87" i="32"/>
  <c r="E87" i="32"/>
  <c r="D87" i="32"/>
  <c r="C87" i="32"/>
  <c r="F86" i="32"/>
  <c r="E86" i="32"/>
  <c r="D86" i="32"/>
  <c r="C86" i="32"/>
  <c r="F85" i="32"/>
  <c r="E85" i="32"/>
  <c r="D85" i="32"/>
  <c r="C85" i="32"/>
  <c r="F84" i="32"/>
  <c r="E84" i="32"/>
  <c r="D84" i="32"/>
  <c r="C84" i="32"/>
  <c r="F83" i="32"/>
  <c r="E83" i="32"/>
  <c r="D83" i="32"/>
  <c r="C83" i="32"/>
  <c r="F82" i="32"/>
  <c r="E82" i="32"/>
  <c r="D82" i="32"/>
  <c r="C82" i="32"/>
  <c r="F81" i="32"/>
  <c r="E81" i="32"/>
  <c r="D81" i="32"/>
  <c r="C81" i="32"/>
  <c r="F80" i="32"/>
  <c r="E80" i="32"/>
  <c r="D80" i="32"/>
  <c r="C80" i="32"/>
  <c r="F79" i="32"/>
  <c r="E79" i="32"/>
  <c r="D79" i="32"/>
  <c r="C79" i="32"/>
  <c r="F78" i="32"/>
  <c r="E78" i="32"/>
  <c r="D78" i="32"/>
  <c r="C78" i="32"/>
  <c r="F77" i="32"/>
  <c r="E77" i="32"/>
  <c r="D77" i="32"/>
  <c r="C77" i="32"/>
  <c r="F76" i="32"/>
  <c r="E76" i="32"/>
  <c r="D76" i="32"/>
  <c r="C76" i="32"/>
  <c r="F75" i="32"/>
  <c r="E75" i="32"/>
  <c r="D75" i="32"/>
  <c r="C75" i="32"/>
  <c r="F74" i="32"/>
  <c r="E74" i="32"/>
  <c r="D74" i="32"/>
  <c r="C74" i="32"/>
  <c r="F73" i="32"/>
  <c r="E73" i="32"/>
  <c r="D73" i="32"/>
  <c r="C73" i="32"/>
  <c r="F72" i="32"/>
  <c r="E72" i="32"/>
  <c r="D72" i="32"/>
  <c r="C72" i="32"/>
  <c r="F71" i="32"/>
  <c r="E71" i="32"/>
  <c r="D71" i="32"/>
  <c r="C71" i="32"/>
  <c r="F70" i="32"/>
  <c r="E70" i="32"/>
  <c r="D70" i="32"/>
  <c r="C70" i="32"/>
  <c r="F69" i="32"/>
  <c r="E69" i="32"/>
  <c r="D69" i="32"/>
  <c r="C69" i="32"/>
  <c r="F68" i="32"/>
  <c r="E68" i="32"/>
  <c r="D68" i="32"/>
  <c r="C68" i="32"/>
  <c r="F67" i="32"/>
  <c r="E67" i="32"/>
  <c r="D67" i="32"/>
  <c r="C67" i="32"/>
  <c r="F66" i="32"/>
  <c r="E66" i="32"/>
  <c r="D66" i="32"/>
  <c r="C66" i="32"/>
  <c r="F65" i="32"/>
  <c r="E65" i="32"/>
  <c r="D65" i="32"/>
  <c r="C65" i="32"/>
  <c r="F64" i="32"/>
  <c r="E64" i="32"/>
  <c r="D64" i="32"/>
  <c r="C64" i="32"/>
  <c r="F63" i="32"/>
  <c r="E63" i="32"/>
  <c r="D63" i="32"/>
  <c r="C63" i="32"/>
  <c r="F62" i="32"/>
  <c r="E62" i="32"/>
  <c r="D62" i="32"/>
  <c r="C62" i="32"/>
  <c r="F61" i="32"/>
  <c r="E61" i="32"/>
  <c r="D61" i="32"/>
  <c r="C61" i="32"/>
  <c r="F60" i="32"/>
  <c r="E60" i="32"/>
  <c r="D60" i="32"/>
  <c r="C60" i="32"/>
  <c r="F59" i="32"/>
  <c r="E59" i="32"/>
  <c r="D59" i="32"/>
  <c r="C59" i="32"/>
  <c r="F58" i="32"/>
  <c r="E58" i="32"/>
  <c r="D58" i="32"/>
  <c r="C58" i="32"/>
  <c r="F57" i="32"/>
  <c r="E57" i="32"/>
  <c r="D57" i="32"/>
  <c r="C57" i="32"/>
  <c r="F56" i="32"/>
  <c r="E56" i="32"/>
  <c r="D56" i="32"/>
  <c r="C56" i="32"/>
  <c r="F55" i="32"/>
  <c r="E55" i="32"/>
  <c r="D55" i="32"/>
  <c r="C55" i="32"/>
  <c r="F54" i="32"/>
  <c r="E54" i="32"/>
  <c r="D54" i="32"/>
  <c r="C54" i="32"/>
  <c r="F53" i="32"/>
  <c r="E53" i="32"/>
  <c r="D53" i="32"/>
  <c r="C53" i="32"/>
  <c r="C44" i="32"/>
  <c r="C43" i="32"/>
  <c r="C42" i="32"/>
  <c r="C41" i="32"/>
  <c r="C40" i="32"/>
  <c r="C39" i="32"/>
  <c r="C38" i="32"/>
  <c r="C37" i="32"/>
  <c r="C36" i="32"/>
  <c r="C34" i="32"/>
  <c r="C33" i="32"/>
  <c r="C32" i="32"/>
  <c r="C31" i="32"/>
  <c r="C30" i="32"/>
  <c r="C29" i="32"/>
  <c r="C28" i="32"/>
  <c r="C27" i="32"/>
  <c r="C26" i="32"/>
  <c r="C24" i="32"/>
  <c r="C23" i="32"/>
  <c r="C22" i="32"/>
  <c r="C21" i="32"/>
  <c r="C18" i="32"/>
  <c r="C16" i="32"/>
  <c r="C15" i="32"/>
  <c r="B15" i="32"/>
  <c r="C14" i="32"/>
  <c r="C13" i="32"/>
  <c r="C12" i="32"/>
  <c r="C11" i="32"/>
  <c r="C9" i="32"/>
  <c r="C8" i="32"/>
  <c r="C6" i="32"/>
  <c r="C5" i="32"/>
  <c r="D2" i="32"/>
  <c r="F99" i="31"/>
  <c r="E99" i="31"/>
  <c r="D99" i="31"/>
  <c r="C99" i="31"/>
  <c r="F98" i="31"/>
  <c r="E98" i="31"/>
  <c r="D98" i="31"/>
  <c r="C98" i="31"/>
  <c r="F97" i="31"/>
  <c r="E97" i="31"/>
  <c r="D97" i="31"/>
  <c r="C97" i="31"/>
  <c r="F96" i="31"/>
  <c r="E96" i="31"/>
  <c r="D96" i="31"/>
  <c r="C96" i="31"/>
  <c r="F95" i="31"/>
  <c r="E95" i="31"/>
  <c r="D95" i="31"/>
  <c r="C95" i="31"/>
  <c r="F94" i="31"/>
  <c r="E94" i="31"/>
  <c r="D94" i="31"/>
  <c r="C94" i="31"/>
  <c r="F93" i="31"/>
  <c r="E93" i="31"/>
  <c r="D93" i="31"/>
  <c r="C93" i="31"/>
  <c r="F92" i="31"/>
  <c r="E92" i="31"/>
  <c r="D92" i="31"/>
  <c r="C92" i="31"/>
  <c r="F91" i="31"/>
  <c r="E91" i="31"/>
  <c r="D91" i="31"/>
  <c r="C91" i="31"/>
  <c r="F90" i="31"/>
  <c r="E90" i="31"/>
  <c r="D90" i="31"/>
  <c r="C90" i="31"/>
  <c r="F89" i="31"/>
  <c r="E89" i="31"/>
  <c r="D89" i="31"/>
  <c r="C89" i="31"/>
  <c r="F88" i="31"/>
  <c r="E88" i="31"/>
  <c r="D88" i="31"/>
  <c r="C88" i="31"/>
  <c r="F87" i="31"/>
  <c r="E87" i="31"/>
  <c r="D87" i="31"/>
  <c r="C87" i="31"/>
  <c r="F86" i="31"/>
  <c r="E86" i="31"/>
  <c r="D86" i="31"/>
  <c r="C86" i="31"/>
  <c r="F85" i="31"/>
  <c r="E85" i="31"/>
  <c r="D85" i="31"/>
  <c r="C85" i="31"/>
  <c r="F84" i="31"/>
  <c r="E84" i="31"/>
  <c r="D84" i="31"/>
  <c r="C84" i="31"/>
  <c r="F83" i="31"/>
  <c r="E83" i="31"/>
  <c r="D83" i="31"/>
  <c r="C83" i="31"/>
  <c r="F82" i="31"/>
  <c r="E82" i="31"/>
  <c r="D82" i="31"/>
  <c r="C82" i="31"/>
  <c r="F81" i="31"/>
  <c r="E81" i="31"/>
  <c r="D81" i="31"/>
  <c r="C81" i="31"/>
  <c r="F80" i="31"/>
  <c r="E80" i="31"/>
  <c r="D80" i="31"/>
  <c r="C80" i="31"/>
  <c r="F79" i="31"/>
  <c r="E79" i="31"/>
  <c r="D79" i="31"/>
  <c r="C79" i="31"/>
  <c r="F78" i="31"/>
  <c r="E78" i="31"/>
  <c r="D78" i="31"/>
  <c r="C78" i="31"/>
  <c r="F77" i="31"/>
  <c r="E77" i="31"/>
  <c r="D77" i="31"/>
  <c r="C77" i="31"/>
  <c r="F76" i="31"/>
  <c r="E76" i="31"/>
  <c r="D76" i="31"/>
  <c r="C76" i="31"/>
  <c r="F75" i="31"/>
  <c r="E75" i="31"/>
  <c r="D75" i="31"/>
  <c r="C75" i="31"/>
  <c r="F74" i="31"/>
  <c r="E74" i="31"/>
  <c r="D74" i="31"/>
  <c r="C74" i="31"/>
  <c r="F73" i="31"/>
  <c r="E73" i="31"/>
  <c r="D73" i="31"/>
  <c r="C73" i="31"/>
  <c r="F72" i="31"/>
  <c r="E72" i="31"/>
  <c r="D72" i="31"/>
  <c r="C72" i="31"/>
  <c r="F71" i="31"/>
  <c r="E71" i="31"/>
  <c r="D71" i="31"/>
  <c r="C71" i="31"/>
  <c r="F70" i="31"/>
  <c r="E70" i="31"/>
  <c r="D70" i="31"/>
  <c r="C70" i="31"/>
  <c r="F69" i="31"/>
  <c r="E69" i="31"/>
  <c r="D69" i="31"/>
  <c r="C69" i="31"/>
  <c r="F68" i="31"/>
  <c r="E68" i="31"/>
  <c r="D68" i="31"/>
  <c r="C68" i="31"/>
  <c r="F67" i="31"/>
  <c r="E67" i="31"/>
  <c r="D67" i="31"/>
  <c r="C67" i="31"/>
  <c r="F66" i="31"/>
  <c r="E66" i="31"/>
  <c r="D66" i="31"/>
  <c r="C66" i="31"/>
  <c r="F65" i="31"/>
  <c r="E65" i="31"/>
  <c r="D65" i="31"/>
  <c r="C65" i="31"/>
  <c r="F64" i="31"/>
  <c r="E64" i="31"/>
  <c r="D64" i="31"/>
  <c r="C64" i="31"/>
  <c r="F63" i="31"/>
  <c r="E63" i="31"/>
  <c r="D63" i="31"/>
  <c r="C63" i="31"/>
  <c r="F62" i="31"/>
  <c r="E62" i="31"/>
  <c r="D62" i="31"/>
  <c r="C62" i="31"/>
  <c r="F61" i="31"/>
  <c r="E61" i="31"/>
  <c r="D61" i="31"/>
  <c r="C61" i="31"/>
  <c r="F60" i="31"/>
  <c r="E60" i="31"/>
  <c r="D60" i="31"/>
  <c r="C60" i="31"/>
  <c r="F59" i="31"/>
  <c r="E59" i="31"/>
  <c r="D59" i="31"/>
  <c r="C59" i="31"/>
  <c r="F58" i="31"/>
  <c r="E58" i="31"/>
  <c r="D58" i="31"/>
  <c r="C58" i="31"/>
  <c r="F57" i="31"/>
  <c r="E57" i="31"/>
  <c r="D57" i="31"/>
  <c r="C57" i="31"/>
  <c r="F56" i="31"/>
  <c r="E56" i="31"/>
  <c r="D56" i="31"/>
  <c r="C56" i="31"/>
  <c r="F55" i="31"/>
  <c r="E55" i="31"/>
  <c r="D55" i="31"/>
  <c r="C55" i="31"/>
  <c r="F54" i="31"/>
  <c r="E54" i="31"/>
  <c r="D54" i="31"/>
  <c r="C54" i="31"/>
  <c r="F53" i="31"/>
  <c r="B15" i="31"/>
  <c r="E53" i="31"/>
  <c r="D53" i="31"/>
  <c r="C53" i="31"/>
  <c r="C44" i="31"/>
  <c r="C43" i="31"/>
  <c r="C42" i="31"/>
  <c r="C41" i="31"/>
  <c r="C40" i="31"/>
  <c r="C39" i="31"/>
  <c r="C38" i="31"/>
  <c r="C37" i="31"/>
  <c r="C36" i="31"/>
  <c r="C34" i="31"/>
  <c r="C33" i="31"/>
  <c r="C32" i="31"/>
  <c r="C31" i="31"/>
  <c r="C30" i="31"/>
  <c r="C29" i="31"/>
  <c r="C28" i="31"/>
  <c r="C27" i="31"/>
  <c r="C26" i="31"/>
  <c r="C24" i="31"/>
  <c r="C23" i="31"/>
  <c r="C22" i="31"/>
  <c r="C21" i="31"/>
  <c r="C18" i="31"/>
  <c r="C16" i="31"/>
  <c r="C15" i="31"/>
  <c r="C14" i="31"/>
  <c r="C13" i="31"/>
  <c r="C12" i="31"/>
  <c r="C11" i="31"/>
  <c r="C9" i="31"/>
  <c r="C8" i="31"/>
  <c r="C6" i="31"/>
  <c r="C5" i="31"/>
  <c r="D2" i="31"/>
  <c r="F36" i="30"/>
  <c r="F37" i="30"/>
  <c r="F38" i="30"/>
  <c r="F39" i="30"/>
  <c r="F40" i="30"/>
  <c r="F41" i="30"/>
  <c r="F42" i="30"/>
  <c r="F43" i="30"/>
  <c r="F44" i="30"/>
  <c r="F35" i="30"/>
  <c r="F26" i="30"/>
  <c r="F27" i="30"/>
  <c r="F28" i="30"/>
  <c r="F29" i="30"/>
  <c r="F30" i="30"/>
  <c r="F31" i="30"/>
  <c r="F32" i="30"/>
  <c r="F33" i="30"/>
  <c r="F34" i="30"/>
  <c r="F25" i="30"/>
  <c r="F16" i="30"/>
  <c r="F17" i="30"/>
  <c r="F18" i="30"/>
  <c r="F19" i="30"/>
  <c r="F20" i="30"/>
  <c r="F21" i="30"/>
  <c r="F22" i="30"/>
  <c r="F23" i="30"/>
  <c r="F24" i="30"/>
  <c r="F15" i="30"/>
  <c r="F6" i="30"/>
  <c r="F7" i="30"/>
  <c r="F8" i="30"/>
  <c r="F9" i="30"/>
  <c r="F10" i="30"/>
  <c r="F11" i="30"/>
  <c r="F12" i="30"/>
  <c r="F13" i="30"/>
  <c r="F14" i="30"/>
  <c r="F5" i="30"/>
  <c r="A2" i="30"/>
  <c r="F36" i="29"/>
  <c r="F37" i="29"/>
  <c r="F38" i="29"/>
  <c r="F39" i="29"/>
  <c r="F40" i="29"/>
  <c r="F41" i="29"/>
  <c r="F42" i="29"/>
  <c r="F43" i="29"/>
  <c r="F44" i="29"/>
  <c r="F35" i="29"/>
  <c r="F26" i="29"/>
  <c r="F27" i="29"/>
  <c r="F28" i="29"/>
  <c r="F29" i="29"/>
  <c r="F30" i="29"/>
  <c r="F31" i="29"/>
  <c r="F32" i="29"/>
  <c r="F33" i="29"/>
  <c r="F34" i="29"/>
  <c r="F25" i="29"/>
  <c r="F16" i="29"/>
  <c r="F17" i="29"/>
  <c r="F18" i="29"/>
  <c r="F19" i="29"/>
  <c r="F20" i="29"/>
  <c r="F21" i="29"/>
  <c r="F22" i="29"/>
  <c r="F23" i="29"/>
  <c r="F24" i="29"/>
  <c r="F15" i="29"/>
  <c r="F6" i="29"/>
  <c r="F7" i="29"/>
  <c r="F8" i="29"/>
  <c r="F9" i="29"/>
  <c r="F10" i="29"/>
  <c r="F11" i="29"/>
  <c r="F12" i="29"/>
  <c r="F13" i="29"/>
  <c r="F14" i="29"/>
  <c r="F5" i="29"/>
  <c r="A2" i="29"/>
  <c r="F36" i="28"/>
  <c r="F37" i="28"/>
  <c r="F38" i="28"/>
  <c r="F39" i="28"/>
  <c r="F40" i="28"/>
  <c r="F41" i="28"/>
  <c r="F42" i="28"/>
  <c r="F43" i="28"/>
  <c r="F44" i="28"/>
  <c r="F35" i="28"/>
  <c r="F26" i="28"/>
  <c r="F27" i="28"/>
  <c r="F28" i="28"/>
  <c r="F29" i="28"/>
  <c r="F30" i="28"/>
  <c r="F31" i="28"/>
  <c r="F32" i="28"/>
  <c r="F33" i="28"/>
  <c r="F34" i="28"/>
  <c r="F25" i="28"/>
  <c r="F16" i="28"/>
  <c r="F17" i="28"/>
  <c r="F18" i="28"/>
  <c r="F19" i="28"/>
  <c r="F20" i="28"/>
  <c r="F21" i="28"/>
  <c r="F22" i="28"/>
  <c r="F23" i="28"/>
  <c r="F24" i="28"/>
  <c r="F15" i="28"/>
  <c r="F6" i="28"/>
  <c r="F7" i="28"/>
  <c r="F8" i="28"/>
  <c r="F9" i="28"/>
  <c r="F10" i="28"/>
  <c r="F11" i="28"/>
  <c r="F12" i="28"/>
  <c r="F13" i="28"/>
  <c r="F14" i="28"/>
  <c r="F5" i="28"/>
  <c r="A2" i="28"/>
  <c r="F36" i="27"/>
  <c r="F37" i="27"/>
  <c r="F38" i="27"/>
  <c r="F39" i="27"/>
  <c r="F40" i="27"/>
  <c r="F41" i="27"/>
  <c r="F42" i="27"/>
  <c r="F43" i="27"/>
  <c r="F44" i="27"/>
  <c r="F35" i="27"/>
  <c r="F26" i="27"/>
  <c r="F27" i="27"/>
  <c r="F28" i="27"/>
  <c r="F29" i="27"/>
  <c r="F30" i="27"/>
  <c r="F31" i="27"/>
  <c r="F32" i="27"/>
  <c r="F33" i="27"/>
  <c r="F34" i="27"/>
  <c r="F25" i="27"/>
  <c r="F16" i="27"/>
  <c r="F17" i="27"/>
  <c r="F18" i="27"/>
  <c r="F19" i="27"/>
  <c r="F20" i="27"/>
  <c r="F21" i="27"/>
  <c r="F22" i="27"/>
  <c r="F23" i="27"/>
  <c r="F24" i="27"/>
  <c r="F15" i="27"/>
  <c r="F6" i="27"/>
  <c r="F7" i="27"/>
  <c r="F8" i="27"/>
  <c r="F9" i="27"/>
  <c r="F10" i="27"/>
  <c r="F11" i="27"/>
  <c r="F12" i="27"/>
  <c r="F13" i="27"/>
  <c r="F14" i="27"/>
  <c r="F5" i="27"/>
  <c r="A2" i="27"/>
  <c r="F36" i="26"/>
  <c r="F37" i="26"/>
  <c r="F38" i="26"/>
  <c r="F39" i="26"/>
  <c r="F40" i="26"/>
  <c r="F41" i="26"/>
  <c r="F42" i="26"/>
  <c r="F43" i="26"/>
  <c r="F44" i="26"/>
  <c r="F35" i="26"/>
  <c r="F26" i="26"/>
  <c r="F27" i="26"/>
  <c r="F28" i="26"/>
  <c r="F29" i="26"/>
  <c r="F30" i="26"/>
  <c r="F31" i="26"/>
  <c r="F32" i="26"/>
  <c r="F33" i="26"/>
  <c r="F34" i="26"/>
  <c r="F25" i="26"/>
  <c r="F16" i="26"/>
  <c r="F17" i="26"/>
  <c r="F18" i="26"/>
  <c r="F19" i="26"/>
  <c r="F20" i="26"/>
  <c r="F21" i="26"/>
  <c r="F22" i="26"/>
  <c r="F23" i="26"/>
  <c r="F24" i="26"/>
  <c r="F15" i="26"/>
  <c r="F6" i="26"/>
  <c r="F7" i="26"/>
  <c r="F8" i="26"/>
  <c r="F9" i="26"/>
  <c r="F10" i="26"/>
  <c r="F11" i="26"/>
  <c r="F12" i="26"/>
  <c r="F13" i="26"/>
  <c r="F14" i="26"/>
  <c r="F5" i="26"/>
  <c r="A2" i="26"/>
  <c r="F99" i="30"/>
  <c r="E99" i="30"/>
  <c r="D99" i="30"/>
  <c r="C99" i="30"/>
  <c r="F98" i="30"/>
  <c r="E98" i="30"/>
  <c r="D98" i="30"/>
  <c r="C98" i="30"/>
  <c r="F97" i="30"/>
  <c r="E97" i="30"/>
  <c r="D97" i="30"/>
  <c r="C97" i="30"/>
  <c r="F96" i="30"/>
  <c r="E96" i="30"/>
  <c r="D96" i="30"/>
  <c r="C96" i="30"/>
  <c r="F95" i="30"/>
  <c r="E95" i="30"/>
  <c r="D95" i="30"/>
  <c r="C95" i="30"/>
  <c r="F94" i="30"/>
  <c r="E94" i="30"/>
  <c r="D94" i="30"/>
  <c r="C94" i="30"/>
  <c r="F93" i="30"/>
  <c r="E93" i="30"/>
  <c r="D93" i="30"/>
  <c r="C93" i="30"/>
  <c r="F92" i="30"/>
  <c r="E92" i="30"/>
  <c r="D92" i="30"/>
  <c r="C92" i="30"/>
  <c r="F91" i="30"/>
  <c r="E91" i="30"/>
  <c r="D91" i="30"/>
  <c r="C91" i="30"/>
  <c r="F90" i="30"/>
  <c r="E90" i="30"/>
  <c r="D90" i="30"/>
  <c r="C90" i="30"/>
  <c r="F89" i="30"/>
  <c r="E89" i="30"/>
  <c r="D89" i="30"/>
  <c r="C89" i="30"/>
  <c r="F88" i="30"/>
  <c r="E88" i="30"/>
  <c r="D88" i="30"/>
  <c r="C88" i="30"/>
  <c r="F87" i="30"/>
  <c r="E87" i="30"/>
  <c r="D87" i="30"/>
  <c r="C87" i="30"/>
  <c r="F86" i="30"/>
  <c r="E86" i="30"/>
  <c r="D86" i="30"/>
  <c r="C86" i="30"/>
  <c r="F85" i="30"/>
  <c r="E85" i="30"/>
  <c r="D85" i="30"/>
  <c r="C85" i="30"/>
  <c r="F84" i="30"/>
  <c r="E84" i="30"/>
  <c r="D84" i="30"/>
  <c r="C84" i="30"/>
  <c r="F83" i="30"/>
  <c r="E83" i="30"/>
  <c r="D83" i="30"/>
  <c r="C83" i="30"/>
  <c r="F82" i="30"/>
  <c r="E82" i="30"/>
  <c r="D82" i="30"/>
  <c r="C82" i="30"/>
  <c r="F81" i="30"/>
  <c r="E81" i="30"/>
  <c r="D81" i="30"/>
  <c r="C81" i="30"/>
  <c r="F80" i="30"/>
  <c r="E80" i="30"/>
  <c r="D80" i="30"/>
  <c r="C80" i="30"/>
  <c r="F79" i="30"/>
  <c r="E79" i="30"/>
  <c r="D79" i="30"/>
  <c r="C79" i="30"/>
  <c r="F78" i="30"/>
  <c r="E78" i="30"/>
  <c r="D78" i="30"/>
  <c r="C78" i="30"/>
  <c r="F77" i="30"/>
  <c r="E77" i="30"/>
  <c r="D77" i="30"/>
  <c r="C77" i="30"/>
  <c r="F76" i="30"/>
  <c r="E76" i="30"/>
  <c r="D76" i="30"/>
  <c r="C76" i="30"/>
  <c r="F75" i="30"/>
  <c r="E75" i="30"/>
  <c r="D75" i="30"/>
  <c r="C75" i="30"/>
  <c r="F74" i="30"/>
  <c r="E74" i="30"/>
  <c r="D74" i="30"/>
  <c r="C74" i="30"/>
  <c r="F73" i="30"/>
  <c r="E73" i="30"/>
  <c r="D73" i="30"/>
  <c r="C73" i="30"/>
  <c r="F72" i="30"/>
  <c r="E72" i="30"/>
  <c r="D72" i="30"/>
  <c r="C72" i="30"/>
  <c r="F71" i="30"/>
  <c r="E71" i="30"/>
  <c r="D71" i="30"/>
  <c r="C71" i="30"/>
  <c r="F70" i="30"/>
  <c r="E70" i="30"/>
  <c r="D70" i="30"/>
  <c r="C70" i="30"/>
  <c r="F69" i="30"/>
  <c r="E69" i="30"/>
  <c r="D69" i="30"/>
  <c r="C69" i="30"/>
  <c r="F68" i="30"/>
  <c r="E68" i="30"/>
  <c r="D68" i="30"/>
  <c r="C68" i="30"/>
  <c r="F67" i="30"/>
  <c r="E67" i="30"/>
  <c r="D67" i="30"/>
  <c r="C67" i="30"/>
  <c r="F66" i="30"/>
  <c r="E66" i="30"/>
  <c r="D66" i="30"/>
  <c r="C66" i="30"/>
  <c r="F65" i="30"/>
  <c r="E65" i="30"/>
  <c r="D65" i="30"/>
  <c r="C65" i="30"/>
  <c r="F64" i="30"/>
  <c r="E64" i="30"/>
  <c r="D64" i="30"/>
  <c r="C64" i="30"/>
  <c r="F63" i="30"/>
  <c r="E63" i="30"/>
  <c r="D63" i="30"/>
  <c r="C63" i="30"/>
  <c r="F62" i="30"/>
  <c r="E62" i="30"/>
  <c r="D62" i="30"/>
  <c r="C62" i="30"/>
  <c r="F61" i="30"/>
  <c r="E61" i="30"/>
  <c r="D61" i="30"/>
  <c r="C61" i="30"/>
  <c r="F60" i="30"/>
  <c r="E60" i="30"/>
  <c r="D60" i="30"/>
  <c r="C60" i="30"/>
  <c r="F59" i="30"/>
  <c r="E59" i="30"/>
  <c r="D59" i="30"/>
  <c r="C59" i="30"/>
  <c r="F58" i="30"/>
  <c r="E58" i="30"/>
  <c r="D58" i="30"/>
  <c r="C58" i="30"/>
  <c r="F57" i="30"/>
  <c r="E57" i="30"/>
  <c r="D57" i="30"/>
  <c r="C57" i="30"/>
  <c r="F56" i="30"/>
  <c r="E56" i="30"/>
  <c r="D56" i="30"/>
  <c r="C56" i="30"/>
  <c r="F55" i="30"/>
  <c r="E55" i="30"/>
  <c r="D55" i="30"/>
  <c r="C55" i="30"/>
  <c r="F54" i="30"/>
  <c r="E54" i="30"/>
  <c r="D54" i="30"/>
  <c r="C54" i="30"/>
  <c r="F53" i="30"/>
  <c r="B15" i="30"/>
  <c r="E53" i="30"/>
  <c r="D53" i="30"/>
  <c r="C53" i="30"/>
  <c r="C44" i="30"/>
  <c r="C43" i="30"/>
  <c r="C42" i="30"/>
  <c r="C41" i="30"/>
  <c r="C40" i="30"/>
  <c r="C39" i="30"/>
  <c r="C38" i="30"/>
  <c r="C37" i="30"/>
  <c r="C36" i="30"/>
  <c r="C34" i="30"/>
  <c r="C33" i="30"/>
  <c r="C32" i="30"/>
  <c r="C31" i="30"/>
  <c r="C30" i="30"/>
  <c r="C29" i="30"/>
  <c r="C28" i="30"/>
  <c r="C27" i="30"/>
  <c r="C26" i="30"/>
  <c r="C24" i="30"/>
  <c r="C23" i="30"/>
  <c r="C22" i="30"/>
  <c r="C21" i="30"/>
  <c r="C18" i="30"/>
  <c r="C16" i="30"/>
  <c r="C15" i="30"/>
  <c r="C14" i="30"/>
  <c r="C13" i="30"/>
  <c r="C12" i="30"/>
  <c r="C11" i="30"/>
  <c r="C9" i="30"/>
  <c r="C8" i="30"/>
  <c r="C6" i="30"/>
  <c r="C5" i="30"/>
  <c r="D2" i="30"/>
  <c r="F99" i="29"/>
  <c r="E99" i="29"/>
  <c r="D99" i="29"/>
  <c r="C99" i="29"/>
  <c r="F98" i="29"/>
  <c r="E98" i="29"/>
  <c r="D98" i="29"/>
  <c r="C98" i="29"/>
  <c r="F97" i="29"/>
  <c r="E97" i="29"/>
  <c r="D97" i="29"/>
  <c r="C97" i="29"/>
  <c r="F96" i="29"/>
  <c r="E96" i="29"/>
  <c r="D96" i="29"/>
  <c r="C96" i="29"/>
  <c r="F95" i="29"/>
  <c r="E95" i="29"/>
  <c r="D95" i="29"/>
  <c r="C95" i="29"/>
  <c r="F94" i="29"/>
  <c r="E94" i="29"/>
  <c r="D94" i="29"/>
  <c r="C94" i="29"/>
  <c r="F93" i="29"/>
  <c r="E93" i="29"/>
  <c r="D93" i="29"/>
  <c r="C93" i="29"/>
  <c r="F92" i="29"/>
  <c r="E92" i="29"/>
  <c r="D92" i="29"/>
  <c r="C92" i="29"/>
  <c r="F91" i="29"/>
  <c r="E91" i="29"/>
  <c r="D91" i="29"/>
  <c r="C91" i="29"/>
  <c r="F90" i="29"/>
  <c r="E90" i="29"/>
  <c r="D90" i="29"/>
  <c r="C90" i="29"/>
  <c r="F89" i="29"/>
  <c r="E89" i="29"/>
  <c r="D89" i="29"/>
  <c r="C89" i="29"/>
  <c r="F88" i="29"/>
  <c r="E88" i="29"/>
  <c r="D88" i="29"/>
  <c r="C88" i="29"/>
  <c r="F87" i="29"/>
  <c r="E87" i="29"/>
  <c r="D87" i="29"/>
  <c r="C87" i="29"/>
  <c r="F86" i="29"/>
  <c r="E86" i="29"/>
  <c r="D86" i="29"/>
  <c r="C86" i="29"/>
  <c r="F85" i="29"/>
  <c r="E85" i="29"/>
  <c r="D85" i="29"/>
  <c r="C85" i="29"/>
  <c r="F84" i="29"/>
  <c r="E84" i="29"/>
  <c r="D84" i="29"/>
  <c r="C84" i="29"/>
  <c r="F83" i="29"/>
  <c r="E83" i="29"/>
  <c r="D83" i="29"/>
  <c r="C83" i="29"/>
  <c r="F82" i="29"/>
  <c r="E82" i="29"/>
  <c r="D82" i="29"/>
  <c r="C82" i="29"/>
  <c r="F81" i="29"/>
  <c r="E81" i="29"/>
  <c r="D81" i="29"/>
  <c r="C81" i="29"/>
  <c r="F80" i="29"/>
  <c r="E80" i="29"/>
  <c r="D80" i="29"/>
  <c r="C80" i="29"/>
  <c r="F79" i="29"/>
  <c r="E79" i="29"/>
  <c r="D79" i="29"/>
  <c r="C79" i="29"/>
  <c r="F78" i="29"/>
  <c r="E78" i="29"/>
  <c r="D78" i="29"/>
  <c r="C78" i="29"/>
  <c r="F77" i="29"/>
  <c r="E77" i="29"/>
  <c r="D77" i="29"/>
  <c r="C77" i="29"/>
  <c r="F76" i="29"/>
  <c r="E76" i="29"/>
  <c r="D76" i="29"/>
  <c r="C76" i="29"/>
  <c r="F75" i="29"/>
  <c r="E75" i="29"/>
  <c r="D75" i="29"/>
  <c r="C75" i="29"/>
  <c r="F74" i="29"/>
  <c r="E74" i="29"/>
  <c r="D74" i="29"/>
  <c r="C74" i="29"/>
  <c r="F73" i="29"/>
  <c r="E73" i="29"/>
  <c r="D73" i="29"/>
  <c r="C73" i="29"/>
  <c r="F72" i="29"/>
  <c r="E72" i="29"/>
  <c r="D72" i="29"/>
  <c r="C72" i="29"/>
  <c r="F71" i="29"/>
  <c r="E71" i="29"/>
  <c r="D71" i="29"/>
  <c r="C71" i="29"/>
  <c r="F70" i="29"/>
  <c r="E70" i="29"/>
  <c r="D70" i="29"/>
  <c r="C70" i="29"/>
  <c r="F69" i="29"/>
  <c r="E69" i="29"/>
  <c r="D69" i="29"/>
  <c r="C69" i="29"/>
  <c r="F68" i="29"/>
  <c r="E68" i="29"/>
  <c r="D68" i="29"/>
  <c r="C68" i="29"/>
  <c r="F67" i="29"/>
  <c r="E67" i="29"/>
  <c r="D67" i="29"/>
  <c r="C67" i="29"/>
  <c r="F66" i="29"/>
  <c r="E66" i="29"/>
  <c r="D66" i="29"/>
  <c r="C66" i="29"/>
  <c r="F65" i="29"/>
  <c r="E65" i="29"/>
  <c r="D65" i="29"/>
  <c r="C65" i="29"/>
  <c r="F64" i="29"/>
  <c r="E64" i="29"/>
  <c r="D64" i="29"/>
  <c r="C64" i="29"/>
  <c r="F63" i="29"/>
  <c r="E63" i="29"/>
  <c r="D63" i="29"/>
  <c r="C63" i="29"/>
  <c r="F62" i="29"/>
  <c r="E62" i="29"/>
  <c r="D62" i="29"/>
  <c r="C62" i="29"/>
  <c r="F61" i="29"/>
  <c r="E61" i="29"/>
  <c r="D61" i="29"/>
  <c r="C61" i="29"/>
  <c r="F60" i="29"/>
  <c r="E60" i="29"/>
  <c r="D60" i="29"/>
  <c r="C60" i="29"/>
  <c r="F59" i="29"/>
  <c r="E59" i="29"/>
  <c r="D59" i="29"/>
  <c r="C59" i="29"/>
  <c r="F58" i="29"/>
  <c r="E58" i="29"/>
  <c r="D58" i="29"/>
  <c r="C58" i="29"/>
  <c r="F57" i="29"/>
  <c r="E57" i="29"/>
  <c r="D57" i="29"/>
  <c r="C57" i="29"/>
  <c r="F56" i="29"/>
  <c r="E56" i="29"/>
  <c r="D56" i="29"/>
  <c r="C56" i="29"/>
  <c r="F55" i="29"/>
  <c r="E55" i="29"/>
  <c r="D55" i="29"/>
  <c r="C55" i="29"/>
  <c r="F54" i="29"/>
  <c r="E54" i="29"/>
  <c r="D54" i="29"/>
  <c r="C54" i="29"/>
  <c r="F53" i="29"/>
  <c r="B15" i="29"/>
  <c r="E53" i="29"/>
  <c r="D53" i="29"/>
  <c r="C53" i="29"/>
  <c r="C44" i="29"/>
  <c r="C43" i="29"/>
  <c r="C42" i="29"/>
  <c r="C41" i="29"/>
  <c r="C40" i="29"/>
  <c r="C39" i="29"/>
  <c r="C38" i="29"/>
  <c r="C37" i="29"/>
  <c r="C36" i="29"/>
  <c r="C34" i="29"/>
  <c r="C33" i="29"/>
  <c r="C32" i="29"/>
  <c r="C31" i="29"/>
  <c r="C30" i="29"/>
  <c r="C29" i="29"/>
  <c r="C28" i="29"/>
  <c r="C27" i="29"/>
  <c r="C26" i="29"/>
  <c r="C24" i="29"/>
  <c r="C23" i="29"/>
  <c r="C22" i="29"/>
  <c r="C21" i="29"/>
  <c r="C18" i="29"/>
  <c r="C16" i="29"/>
  <c r="C15" i="29"/>
  <c r="C14" i="29"/>
  <c r="C13" i="29"/>
  <c r="C12" i="29"/>
  <c r="C11" i="29"/>
  <c r="C9" i="29"/>
  <c r="C8" i="29"/>
  <c r="C6" i="29"/>
  <c r="C5" i="29"/>
  <c r="D2" i="29"/>
  <c r="F99" i="28"/>
  <c r="E99" i="28"/>
  <c r="D99" i="28"/>
  <c r="C99" i="28"/>
  <c r="F98" i="28"/>
  <c r="E98" i="28"/>
  <c r="D98" i="28"/>
  <c r="C98" i="28"/>
  <c r="F97" i="28"/>
  <c r="E97" i="28"/>
  <c r="D97" i="28"/>
  <c r="C97" i="28"/>
  <c r="F96" i="28"/>
  <c r="E96" i="28"/>
  <c r="D96" i="28"/>
  <c r="C96" i="28"/>
  <c r="F95" i="28"/>
  <c r="E95" i="28"/>
  <c r="D95" i="28"/>
  <c r="C95" i="28"/>
  <c r="F94" i="28"/>
  <c r="E94" i="28"/>
  <c r="D94" i="28"/>
  <c r="C94" i="28"/>
  <c r="F93" i="28"/>
  <c r="E93" i="28"/>
  <c r="D93" i="28"/>
  <c r="C93" i="28"/>
  <c r="F92" i="28"/>
  <c r="E92" i="28"/>
  <c r="D92" i="28"/>
  <c r="C92" i="28"/>
  <c r="F91" i="28"/>
  <c r="E91" i="28"/>
  <c r="D91" i="28"/>
  <c r="C91" i="28"/>
  <c r="F90" i="28"/>
  <c r="E90" i="28"/>
  <c r="D90" i="28"/>
  <c r="C90" i="28"/>
  <c r="F89" i="28"/>
  <c r="E89" i="28"/>
  <c r="D89" i="28"/>
  <c r="C89" i="28"/>
  <c r="F88" i="28"/>
  <c r="E88" i="28"/>
  <c r="D88" i="28"/>
  <c r="C88" i="28"/>
  <c r="F87" i="28"/>
  <c r="E87" i="28"/>
  <c r="D87" i="28"/>
  <c r="C87" i="28"/>
  <c r="F86" i="28"/>
  <c r="E86" i="28"/>
  <c r="D86" i="28"/>
  <c r="C86" i="28"/>
  <c r="F85" i="28"/>
  <c r="E85" i="28"/>
  <c r="D85" i="28"/>
  <c r="C85" i="28"/>
  <c r="F84" i="28"/>
  <c r="E84" i="28"/>
  <c r="D84" i="28"/>
  <c r="C84" i="28"/>
  <c r="F83" i="28"/>
  <c r="E83" i="28"/>
  <c r="D83" i="28"/>
  <c r="C83" i="28"/>
  <c r="F82" i="28"/>
  <c r="E82" i="28"/>
  <c r="D82" i="28"/>
  <c r="C82" i="28"/>
  <c r="F81" i="28"/>
  <c r="E81" i="28"/>
  <c r="D81" i="28"/>
  <c r="C81" i="28"/>
  <c r="F80" i="28"/>
  <c r="E80" i="28"/>
  <c r="D80" i="28"/>
  <c r="C80" i="28"/>
  <c r="F79" i="28"/>
  <c r="E79" i="28"/>
  <c r="D79" i="28"/>
  <c r="C79" i="28"/>
  <c r="F78" i="28"/>
  <c r="E78" i="28"/>
  <c r="D78" i="28"/>
  <c r="C78" i="28"/>
  <c r="F77" i="28"/>
  <c r="E77" i="28"/>
  <c r="D77" i="28"/>
  <c r="C77" i="28"/>
  <c r="F76" i="28"/>
  <c r="E76" i="28"/>
  <c r="D76" i="28"/>
  <c r="C76" i="28"/>
  <c r="F75" i="28"/>
  <c r="E75" i="28"/>
  <c r="D75" i="28"/>
  <c r="C75" i="28"/>
  <c r="F74" i="28"/>
  <c r="E74" i="28"/>
  <c r="D74" i="28"/>
  <c r="C74" i="28"/>
  <c r="F73" i="28"/>
  <c r="E73" i="28"/>
  <c r="D73" i="28"/>
  <c r="C73" i="28"/>
  <c r="F72" i="28"/>
  <c r="E72" i="28"/>
  <c r="D72" i="28"/>
  <c r="C72" i="28"/>
  <c r="F71" i="28"/>
  <c r="E71" i="28"/>
  <c r="D71" i="28"/>
  <c r="C71" i="28"/>
  <c r="F70" i="28"/>
  <c r="E70" i="28"/>
  <c r="D70" i="28"/>
  <c r="C70" i="28"/>
  <c r="F69" i="28"/>
  <c r="E69" i="28"/>
  <c r="D69" i="28"/>
  <c r="C69" i="28"/>
  <c r="F68" i="28"/>
  <c r="E68" i="28"/>
  <c r="D68" i="28"/>
  <c r="C68" i="28"/>
  <c r="F67" i="28"/>
  <c r="E67" i="28"/>
  <c r="D67" i="28"/>
  <c r="C67" i="28"/>
  <c r="F66" i="28"/>
  <c r="E66" i="28"/>
  <c r="D66" i="28"/>
  <c r="C66" i="28"/>
  <c r="F65" i="28"/>
  <c r="E65" i="28"/>
  <c r="D65" i="28"/>
  <c r="C65" i="28"/>
  <c r="F64" i="28"/>
  <c r="E64" i="28"/>
  <c r="D64" i="28"/>
  <c r="C64" i="28"/>
  <c r="F63" i="28"/>
  <c r="E63" i="28"/>
  <c r="D63" i="28"/>
  <c r="C63" i="28"/>
  <c r="F62" i="28"/>
  <c r="E62" i="28"/>
  <c r="D62" i="28"/>
  <c r="C62" i="28"/>
  <c r="F61" i="28"/>
  <c r="E61" i="28"/>
  <c r="D61" i="28"/>
  <c r="C61" i="28"/>
  <c r="F60" i="28"/>
  <c r="E60" i="28"/>
  <c r="D60" i="28"/>
  <c r="C60" i="28"/>
  <c r="F59" i="28"/>
  <c r="E59" i="28"/>
  <c r="D59" i="28"/>
  <c r="C59" i="28"/>
  <c r="F58" i="28"/>
  <c r="E58" i="28"/>
  <c r="D58" i="28"/>
  <c r="C58" i="28"/>
  <c r="F57" i="28"/>
  <c r="E57" i="28"/>
  <c r="D57" i="28"/>
  <c r="C57" i="28"/>
  <c r="F56" i="28"/>
  <c r="E56" i="28"/>
  <c r="D56" i="28"/>
  <c r="C56" i="28"/>
  <c r="F55" i="28"/>
  <c r="E55" i="28"/>
  <c r="D55" i="28"/>
  <c r="C55" i="28"/>
  <c r="F54" i="28"/>
  <c r="E54" i="28"/>
  <c r="D54" i="28"/>
  <c r="C54" i="28"/>
  <c r="F53" i="28"/>
  <c r="E53" i="28"/>
  <c r="D53" i="28"/>
  <c r="C53" i="28"/>
  <c r="C44" i="28"/>
  <c r="C43" i="28"/>
  <c r="C42" i="28"/>
  <c r="C41" i="28"/>
  <c r="C40" i="28"/>
  <c r="C39" i="28"/>
  <c r="C38" i="28"/>
  <c r="C37" i="28"/>
  <c r="C36" i="28"/>
  <c r="C34" i="28"/>
  <c r="C33" i="28"/>
  <c r="C32" i="28"/>
  <c r="C31" i="28"/>
  <c r="C30" i="28"/>
  <c r="C29" i="28"/>
  <c r="C28" i="28"/>
  <c r="C27" i="28"/>
  <c r="C26" i="28"/>
  <c r="C24" i="28"/>
  <c r="C23" i="28"/>
  <c r="C22" i="28"/>
  <c r="C21" i="28"/>
  <c r="C18" i="28"/>
  <c r="C16" i="28"/>
  <c r="C15" i="28"/>
  <c r="C14" i="28"/>
  <c r="C13" i="28"/>
  <c r="C12" i="28"/>
  <c r="C11" i="28"/>
  <c r="C9" i="28"/>
  <c r="C8" i="28"/>
  <c r="C6" i="28"/>
  <c r="C5" i="28"/>
  <c r="D2" i="28"/>
  <c r="F99" i="27"/>
  <c r="E99" i="27"/>
  <c r="D99" i="27"/>
  <c r="C99" i="27"/>
  <c r="F98" i="27"/>
  <c r="E98" i="27"/>
  <c r="D98" i="27"/>
  <c r="C98" i="27"/>
  <c r="F97" i="27"/>
  <c r="E97" i="27"/>
  <c r="D97" i="27"/>
  <c r="C97" i="27"/>
  <c r="F96" i="27"/>
  <c r="E96" i="27"/>
  <c r="D96" i="27"/>
  <c r="C96" i="27"/>
  <c r="F95" i="27"/>
  <c r="E95" i="27"/>
  <c r="D95" i="27"/>
  <c r="C95" i="27"/>
  <c r="F94" i="27"/>
  <c r="E94" i="27"/>
  <c r="D94" i="27"/>
  <c r="C94" i="27"/>
  <c r="F93" i="27"/>
  <c r="E93" i="27"/>
  <c r="D93" i="27"/>
  <c r="C93" i="27"/>
  <c r="F92" i="27"/>
  <c r="E92" i="27"/>
  <c r="D92" i="27"/>
  <c r="C92" i="27"/>
  <c r="F91" i="27"/>
  <c r="E91" i="27"/>
  <c r="D91" i="27"/>
  <c r="C91" i="27"/>
  <c r="F90" i="27"/>
  <c r="E90" i="27"/>
  <c r="D90" i="27"/>
  <c r="C90" i="27"/>
  <c r="F89" i="27"/>
  <c r="E89" i="27"/>
  <c r="D89" i="27"/>
  <c r="C89" i="27"/>
  <c r="F88" i="27"/>
  <c r="E88" i="27"/>
  <c r="D88" i="27"/>
  <c r="C88" i="27"/>
  <c r="F87" i="27"/>
  <c r="E87" i="27"/>
  <c r="D87" i="27"/>
  <c r="C87" i="27"/>
  <c r="F86" i="27"/>
  <c r="E86" i="27"/>
  <c r="D86" i="27"/>
  <c r="C86" i="27"/>
  <c r="F85" i="27"/>
  <c r="E85" i="27"/>
  <c r="D85" i="27"/>
  <c r="C85" i="27"/>
  <c r="F84" i="27"/>
  <c r="E84" i="27"/>
  <c r="D84" i="27"/>
  <c r="C84" i="27"/>
  <c r="F83" i="27"/>
  <c r="E83" i="27"/>
  <c r="D83" i="27"/>
  <c r="C83" i="27"/>
  <c r="F82" i="27"/>
  <c r="E82" i="27"/>
  <c r="D82" i="27"/>
  <c r="C82" i="27"/>
  <c r="F81" i="27"/>
  <c r="E81" i="27"/>
  <c r="D81" i="27"/>
  <c r="C81" i="27"/>
  <c r="F80" i="27"/>
  <c r="E80" i="27"/>
  <c r="D80" i="27"/>
  <c r="C80" i="27"/>
  <c r="F79" i="27"/>
  <c r="E79" i="27"/>
  <c r="D79" i="27"/>
  <c r="C79" i="27"/>
  <c r="F78" i="27"/>
  <c r="E78" i="27"/>
  <c r="D78" i="27"/>
  <c r="C78" i="27"/>
  <c r="F77" i="27"/>
  <c r="E77" i="27"/>
  <c r="D77" i="27"/>
  <c r="C77" i="27"/>
  <c r="F76" i="27"/>
  <c r="E76" i="27"/>
  <c r="D76" i="27"/>
  <c r="C76" i="27"/>
  <c r="F75" i="27"/>
  <c r="E75" i="27"/>
  <c r="D75" i="27"/>
  <c r="C75" i="27"/>
  <c r="F74" i="27"/>
  <c r="E74" i="27"/>
  <c r="D74" i="27"/>
  <c r="C74" i="27"/>
  <c r="F73" i="27"/>
  <c r="E73" i="27"/>
  <c r="D73" i="27"/>
  <c r="C73" i="27"/>
  <c r="F72" i="27"/>
  <c r="E72" i="27"/>
  <c r="D72" i="27"/>
  <c r="C72" i="27"/>
  <c r="F71" i="27"/>
  <c r="E71" i="27"/>
  <c r="D71" i="27"/>
  <c r="C71" i="27"/>
  <c r="F70" i="27"/>
  <c r="E70" i="27"/>
  <c r="D70" i="27"/>
  <c r="C70" i="27"/>
  <c r="F69" i="27"/>
  <c r="E69" i="27"/>
  <c r="D69" i="27"/>
  <c r="C69" i="27"/>
  <c r="F68" i="27"/>
  <c r="E68" i="27"/>
  <c r="D68" i="27"/>
  <c r="C68" i="27"/>
  <c r="F67" i="27"/>
  <c r="E67" i="27"/>
  <c r="D67" i="27"/>
  <c r="C67" i="27"/>
  <c r="F66" i="27"/>
  <c r="E66" i="27"/>
  <c r="D66" i="27"/>
  <c r="C66" i="27"/>
  <c r="F65" i="27"/>
  <c r="E65" i="27"/>
  <c r="D65" i="27"/>
  <c r="C65" i="27"/>
  <c r="F64" i="27"/>
  <c r="E64" i="27"/>
  <c r="D64" i="27"/>
  <c r="C64" i="27"/>
  <c r="F63" i="27"/>
  <c r="E63" i="27"/>
  <c r="D63" i="27"/>
  <c r="C63" i="27"/>
  <c r="F62" i="27"/>
  <c r="E62" i="27"/>
  <c r="D62" i="27"/>
  <c r="C62" i="27"/>
  <c r="F61" i="27"/>
  <c r="E61" i="27"/>
  <c r="D61" i="27"/>
  <c r="C61" i="27"/>
  <c r="F60" i="27"/>
  <c r="E60" i="27"/>
  <c r="D60" i="27"/>
  <c r="C60" i="27"/>
  <c r="F59" i="27"/>
  <c r="E59" i="27"/>
  <c r="D59" i="27"/>
  <c r="C59" i="27"/>
  <c r="F58" i="27"/>
  <c r="E58" i="27"/>
  <c r="D58" i="27"/>
  <c r="C58" i="27"/>
  <c r="F57" i="27"/>
  <c r="E57" i="27"/>
  <c r="D57" i="27"/>
  <c r="C57" i="27"/>
  <c r="F56" i="27"/>
  <c r="E56" i="27"/>
  <c r="D56" i="27"/>
  <c r="C56" i="27"/>
  <c r="F55" i="27"/>
  <c r="E55" i="27"/>
  <c r="D55" i="27"/>
  <c r="C55" i="27"/>
  <c r="F54" i="27"/>
  <c r="E54" i="27"/>
  <c r="D54" i="27"/>
  <c r="C54" i="27"/>
  <c r="F53" i="27"/>
  <c r="E53" i="27"/>
  <c r="D53" i="27"/>
  <c r="C53" i="27"/>
  <c r="C44" i="27"/>
  <c r="C43" i="27"/>
  <c r="C42" i="27"/>
  <c r="C41" i="27"/>
  <c r="C40" i="27"/>
  <c r="C39" i="27"/>
  <c r="C38" i="27"/>
  <c r="C37" i="27"/>
  <c r="C36" i="27"/>
  <c r="C34" i="27"/>
  <c r="C33" i="27"/>
  <c r="C32" i="27"/>
  <c r="C31" i="27"/>
  <c r="C30" i="27"/>
  <c r="C29" i="27"/>
  <c r="C28" i="27"/>
  <c r="C27" i="27"/>
  <c r="C26" i="27"/>
  <c r="C24" i="27"/>
  <c r="C23" i="27"/>
  <c r="C22" i="27"/>
  <c r="C21" i="27"/>
  <c r="C18" i="27"/>
  <c r="C16" i="27"/>
  <c r="C15" i="27"/>
  <c r="B15" i="27"/>
  <c r="C14" i="27"/>
  <c r="C13" i="27"/>
  <c r="C12" i="27"/>
  <c r="C11" i="27"/>
  <c r="C9" i="27"/>
  <c r="C8" i="27"/>
  <c r="C6" i="27"/>
  <c r="C5" i="27"/>
  <c r="D2" i="27"/>
  <c r="F99" i="26"/>
  <c r="E99" i="26"/>
  <c r="D99" i="26"/>
  <c r="C99" i="26"/>
  <c r="F98" i="26"/>
  <c r="E98" i="26"/>
  <c r="D98" i="26"/>
  <c r="C98" i="26"/>
  <c r="F97" i="26"/>
  <c r="E97" i="26"/>
  <c r="D97" i="26"/>
  <c r="C97" i="26"/>
  <c r="F96" i="26"/>
  <c r="E96" i="26"/>
  <c r="D96" i="26"/>
  <c r="C96" i="26"/>
  <c r="F95" i="26"/>
  <c r="E95" i="26"/>
  <c r="D95" i="26"/>
  <c r="C95" i="26"/>
  <c r="F94" i="26"/>
  <c r="E94" i="26"/>
  <c r="D94" i="26"/>
  <c r="C94" i="26"/>
  <c r="F93" i="26"/>
  <c r="E93" i="26"/>
  <c r="D93" i="26"/>
  <c r="C93" i="26"/>
  <c r="F92" i="26"/>
  <c r="E92" i="26"/>
  <c r="D92" i="26"/>
  <c r="C92" i="26"/>
  <c r="F91" i="26"/>
  <c r="E91" i="26"/>
  <c r="D91" i="26"/>
  <c r="C91" i="26"/>
  <c r="F90" i="26"/>
  <c r="E90" i="26"/>
  <c r="D90" i="26"/>
  <c r="C90" i="26"/>
  <c r="F89" i="26"/>
  <c r="E89" i="26"/>
  <c r="D89" i="26"/>
  <c r="C89" i="26"/>
  <c r="F88" i="26"/>
  <c r="E88" i="26"/>
  <c r="D88" i="26"/>
  <c r="C88" i="26"/>
  <c r="F87" i="26"/>
  <c r="E87" i="26"/>
  <c r="D87" i="26"/>
  <c r="C87" i="26"/>
  <c r="F86" i="26"/>
  <c r="E86" i="26"/>
  <c r="D86" i="26"/>
  <c r="C86" i="26"/>
  <c r="F85" i="26"/>
  <c r="E85" i="26"/>
  <c r="D85" i="26"/>
  <c r="C85" i="26"/>
  <c r="F84" i="26"/>
  <c r="E84" i="26"/>
  <c r="D84" i="26"/>
  <c r="C84" i="26"/>
  <c r="F83" i="26"/>
  <c r="E83" i="26"/>
  <c r="D83" i="26"/>
  <c r="C83" i="26"/>
  <c r="F82" i="26"/>
  <c r="E82" i="26"/>
  <c r="D82" i="26"/>
  <c r="C82" i="26"/>
  <c r="F81" i="26"/>
  <c r="E81" i="26"/>
  <c r="D81" i="26"/>
  <c r="C81" i="26"/>
  <c r="F80" i="26"/>
  <c r="E80" i="26"/>
  <c r="D80" i="26"/>
  <c r="C80" i="26"/>
  <c r="F79" i="26"/>
  <c r="E79" i="26"/>
  <c r="D79" i="26"/>
  <c r="C79" i="26"/>
  <c r="F78" i="26"/>
  <c r="E78" i="26"/>
  <c r="D78" i="26"/>
  <c r="C78" i="26"/>
  <c r="F77" i="26"/>
  <c r="E77" i="26"/>
  <c r="D77" i="26"/>
  <c r="C77" i="26"/>
  <c r="F76" i="26"/>
  <c r="E76" i="26"/>
  <c r="D76" i="26"/>
  <c r="C76" i="26"/>
  <c r="F75" i="26"/>
  <c r="E75" i="26"/>
  <c r="D75" i="26"/>
  <c r="C75" i="26"/>
  <c r="F74" i="26"/>
  <c r="E74" i="26"/>
  <c r="D74" i="26"/>
  <c r="C74" i="26"/>
  <c r="F73" i="26"/>
  <c r="E73" i="26"/>
  <c r="D73" i="26"/>
  <c r="C73" i="26"/>
  <c r="F72" i="26"/>
  <c r="E72" i="26"/>
  <c r="D72" i="26"/>
  <c r="C72" i="26"/>
  <c r="F71" i="26"/>
  <c r="E71" i="26"/>
  <c r="D71" i="26"/>
  <c r="C71" i="26"/>
  <c r="F70" i="26"/>
  <c r="E70" i="26"/>
  <c r="D70" i="26"/>
  <c r="C70" i="26"/>
  <c r="F69" i="26"/>
  <c r="E69" i="26"/>
  <c r="D69" i="26"/>
  <c r="C69" i="26"/>
  <c r="F68" i="26"/>
  <c r="E68" i="26"/>
  <c r="D68" i="26"/>
  <c r="C68" i="26"/>
  <c r="F67" i="26"/>
  <c r="E67" i="26"/>
  <c r="D67" i="26"/>
  <c r="C67" i="26"/>
  <c r="F66" i="26"/>
  <c r="E66" i="26"/>
  <c r="D66" i="26"/>
  <c r="C66" i="26"/>
  <c r="F65" i="26"/>
  <c r="E65" i="26"/>
  <c r="D65" i="26"/>
  <c r="C65" i="26"/>
  <c r="F64" i="26"/>
  <c r="E64" i="26"/>
  <c r="D64" i="26"/>
  <c r="C64" i="26"/>
  <c r="F63" i="26"/>
  <c r="E63" i="26"/>
  <c r="D63" i="26"/>
  <c r="C63" i="26"/>
  <c r="F62" i="26"/>
  <c r="E62" i="26"/>
  <c r="D62" i="26"/>
  <c r="C62" i="26"/>
  <c r="F61" i="26"/>
  <c r="E61" i="26"/>
  <c r="D61" i="26"/>
  <c r="C61" i="26"/>
  <c r="F60" i="26"/>
  <c r="E60" i="26"/>
  <c r="D60" i="26"/>
  <c r="C60" i="26"/>
  <c r="F59" i="26"/>
  <c r="E59" i="26"/>
  <c r="D59" i="26"/>
  <c r="C59" i="26"/>
  <c r="F58" i="26"/>
  <c r="E58" i="26"/>
  <c r="D58" i="26"/>
  <c r="C58" i="26"/>
  <c r="F57" i="26"/>
  <c r="E57" i="26"/>
  <c r="D57" i="26"/>
  <c r="C57" i="26"/>
  <c r="F56" i="26"/>
  <c r="E56" i="26"/>
  <c r="D56" i="26"/>
  <c r="C56" i="26"/>
  <c r="F55" i="26"/>
  <c r="E55" i="26"/>
  <c r="D55" i="26"/>
  <c r="C55" i="26"/>
  <c r="F54" i="26"/>
  <c r="E54" i="26"/>
  <c r="D54" i="26"/>
  <c r="C54" i="26"/>
  <c r="F53" i="26"/>
  <c r="E53" i="26"/>
  <c r="D53" i="26"/>
  <c r="C53" i="26"/>
  <c r="C44" i="26"/>
  <c r="C43" i="26"/>
  <c r="C42" i="26"/>
  <c r="C41" i="26"/>
  <c r="C40" i="26"/>
  <c r="C39" i="26"/>
  <c r="C38" i="26"/>
  <c r="C37" i="26"/>
  <c r="C36" i="26"/>
  <c r="C34" i="26"/>
  <c r="C33" i="26"/>
  <c r="C32" i="26"/>
  <c r="C31" i="26"/>
  <c r="C30" i="26"/>
  <c r="C29" i="26"/>
  <c r="C28" i="26"/>
  <c r="C27" i="26"/>
  <c r="C26" i="26"/>
  <c r="C24" i="26"/>
  <c r="C23" i="26"/>
  <c r="C22" i="26"/>
  <c r="C21" i="26"/>
  <c r="C18" i="26"/>
  <c r="C16" i="26"/>
  <c r="C15" i="26"/>
  <c r="C14" i="26"/>
  <c r="C13" i="26"/>
  <c r="C12" i="26"/>
  <c r="C11" i="26"/>
  <c r="C9" i="26"/>
  <c r="C8" i="26"/>
  <c r="C6" i="26"/>
  <c r="C5" i="26"/>
  <c r="D2" i="26"/>
  <c r="F36" i="25"/>
  <c r="F37" i="25"/>
  <c r="F38" i="25"/>
  <c r="F39" i="25"/>
  <c r="F40" i="25"/>
  <c r="F41" i="25"/>
  <c r="F42" i="25"/>
  <c r="F43" i="25"/>
  <c r="F44" i="25"/>
  <c r="F35" i="25"/>
  <c r="F26" i="25"/>
  <c r="F27" i="25"/>
  <c r="F28" i="25"/>
  <c r="F29" i="25"/>
  <c r="F30" i="25"/>
  <c r="F31" i="25"/>
  <c r="F32" i="25"/>
  <c r="F33" i="25"/>
  <c r="F34" i="25"/>
  <c r="F25" i="25"/>
  <c r="F16" i="25"/>
  <c r="F17" i="25"/>
  <c r="F18" i="25"/>
  <c r="F19" i="25"/>
  <c r="F20" i="25"/>
  <c r="F21" i="25"/>
  <c r="F22" i="25"/>
  <c r="F23" i="25"/>
  <c r="F24" i="25"/>
  <c r="F15" i="25"/>
  <c r="F6" i="25"/>
  <c r="F7" i="25"/>
  <c r="F8" i="25"/>
  <c r="F9" i="25"/>
  <c r="F10" i="25"/>
  <c r="F11" i="25"/>
  <c r="F12" i="25"/>
  <c r="F13" i="25"/>
  <c r="F14" i="25"/>
  <c r="F5" i="25"/>
  <c r="A2" i="25"/>
  <c r="F36" i="24"/>
  <c r="F37" i="24"/>
  <c r="F38" i="24"/>
  <c r="F39" i="24"/>
  <c r="F40" i="24"/>
  <c r="F41" i="24"/>
  <c r="F42" i="24"/>
  <c r="F43" i="24"/>
  <c r="F44" i="24"/>
  <c r="F35" i="24"/>
  <c r="F26" i="24"/>
  <c r="F27" i="24"/>
  <c r="F28" i="24"/>
  <c r="F29" i="24"/>
  <c r="F30" i="24"/>
  <c r="F31" i="24"/>
  <c r="F32" i="24"/>
  <c r="F33" i="24"/>
  <c r="F34" i="24"/>
  <c r="F25" i="24"/>
  <c r="F16" i="24"/>
  <c r="F17" i="24"/>
  <c r="F18" i="24"/>
  <c r="F19" i="24"/>
  <c r="F20" i="24"/>
  <c r="F21" i="24"/>
  <c r="F22" i="24"/>
  <c r="F23" i="24"/>
  <c r="F24" i="24"/>
  <c r="F15" i="24"/>
  <c r="F6" i="24"/>
  <c r="F7" i="24"/>
  <c r="F8" i="24"/>
  <c r="F9" i="24"/>
  <c r="F10" i="24"/>
  <c r="F11" i="24"/>
  <c r="F12" i="24"/>
  <c r="F13" i="24"/>
  <c r="F14" i="24"/>
  <c r="F5" i="24"/>
  <c r="A2" i="24"/>
  <c r="F36" i="23"/>
  <c r="F37" i="23"/>
  <c r="F38" i="23"/>
  <c r="F39" i="23"/>
  <c r="F40" i="23"/>
  <c r="F41" i="23"/>
  <c r="F42" i="23"/>
  <c r="F43" i="23"/>
  <c r="F44" i="23"/>
  <c r="F35" i="23"/>
  <c r="F26" i="23"/>
  <c r="F27" i="23"/>
  <c r="F28" i="23"/>
  <c r="F29" i="23"/>
  <c r="F30" i="23"/>
  <c r="F31" i="23"/>
  <c r="F32" i="23"/>
  <c r="F33" i="23"/>
  <c r="F34" i="23"/>
  <c r="F25" i="23"/>
  <c r="F16" i="23"/>
  <c r="F17" i="23"/>
  <c r="F18" i="23"/>
  <c r="F19" i="23"/>
  <c r="F20" i="23"/>
  <c r="F21" i="23"/>
  <c r="F22" i="23"/>
  <c r="F23" i="23"/>
  <c r="F24" i="23"/>
  <c r="F15" i="23"/>
  <c r="F6" i="23"/>
  <c r="F7" i="23"/>
  <c r="F8" i="23"/>
  <c r="F9" i="23"/>
  <c r="F10" i="23"/>
  <c r="F11" i="23"/>
  <c r="F12" i="23"/>
  <c r="F13" i="23"/>
  <c r="F14" i="23"/>
  <c r="F5" i="23"/>
  <c r="A2" i="23"/>
  <c r="F36" i="22"/>
  <c r="F37" i="22"/>
  <c r="F38" i="22"/>
  <c r="F39" i="22"/>
  <c r="F40" i="22"/>
  <c r="F41" i="22"/>
  <c r="F42" i="22"/>
  <c r="F43" i="22"/>
  <c r="F44" i="22"/>
  <c r="F35" i="22"/>
  <c r="F26" i="22"/>
  <c r="F27" i="22"/>
  <c r="F28" i="22"/>
  <c r="F29" i="22"/>
  <c r="F30" i="22"/>
  <c r="F31" i="22"/>
  <c r="F32" i="22"/>
  <c r="F33" i="22"/>
  <c r="F34" i="22"/>
  <c r="F25" i="22"/>
  <c r="F16" i="22"/>
  <c r="F17" i="22"/>
  <c r="F18" i="22"/>
  <c r="F19" i="22"/>
  <c r="F20" i="22"/>
  <c r="F21" i="22"/>
  <c r="F22" i="22"/>
  <c r="F23" i="22"/>
  <c r="F24" i="22"/>
  <c r="F15" i="22"/>
  <c r="F6" i="22"/>
  <c r="F7" i="22"/>
  <c r="F8" i="22"/>
  <c r="F9" i="22"/>
  <c r="F10" i="22"/>
  <c r="F11" i="22"/>
  <c r="F12" i="22"/>
  <c r="F13" i="22"/>
  <c r="F14" i="22"/>
  <c r="F5" i="22"/>
  <c r="A2" i="22"/>
  <c r="F36" i="21"/>
  <c r="F37" i="21"/>
  <c r="F38" i="21"/>
  <c r="F39" i="21"/>
  <c r="F40" i="21"/>
  <c r="F41" i="21"/>
  <c r="F42" i="21"/>
  <c r="F43" i="21"/>
  <c r="F44" i="21"/>
  <c r="F35" i="21"/>
  <c r="F26" i="21"/>
  <c r="F27" i="21"/>
  <c r="F28" i="21"/>
  <c r="F29" i="21"/>
  <c r="F30" i="21"/>
  <c r="F31" i="21"/>
  <c r="F32" i="21"/>
  <c r="F33" i="21"/>
  <c r="F34" i="21"/>
  <c r="F25" i="21"/>
  <c r="F16" i="21"/>
  <c r="F17" i="21"/>
  <c r="F18" i="21"/>
  <c r="F19" i="21"/>
  <c r="F20" i="21"/>
  <c r="F21" i="21"/>
  <c r="F22" i="21"/>
  <c r="F23" i="21"/>
  <c r="F24" i="21"/>
  <c r="F15" i="21"/>
  <c r="F6" i="21"/>
  <c r="F7" i="21"/>
  <c r="F8" i="21"/>
  <c r="F9" i="21"/>
  <c r="F10" i="21"/>
  <c r="F11" i="21"/>
  <c r="F12" i="21"/>
  <c r="F13" i="21"/>
  <c r="F14" i="21"/>
  <c r="F5" i="21"/>
  <c r="A2" i="21"/>
  <c r="F99" i="25"/>
  <c r="E99" i="25"/>
  <c r="D99" i="25"/>
  <c r="C99" i="25"/>
  <c r="F98" i="25"/>
  <c r="E98" i="25"/>
  <c r="D98" i="25"/>
  <c r="C98" i="25"/>
  <c r="F97" i="25"/>
  <c r="E97" i="25"/>
  <c r="D97" i="25"/>
  <c r="C97" i="25"/>
  <c r="F96" i="25"/>
  <c r="E96" i="25"/>
  <c r="D96" i="25"/>
  <c r="C96" i="25"/>
  <c r="F95" i="25"/>
  <c r="E95" i="25"/>
  <c r="D95" i="25"/>
  <c r="C95" i="25"/>
  <c r="F94" i="25"/>
  <c r="E94" i="25"/>
  <c r="D94" i="25"/>
  <c r="C94" i="25"/>
  <c r="F93" i="25"/>
  <c r="E93" i="25"/>
  <c r="D93" i="25"/>
  <c r="C93" i="25"/>
  <c r="F92" i="25"/>
  <c r="E92" i="25"/>
  <c r="D92" i="25"/>
  <c r="C92" i="25"/>
  <c r="F91" i="25"/>
  <c r="E91" i="25"/>
  <c r="D91" i="25"/>
  <c r="C91" i="25"/>
  <c r="F90" i="25"/>
  <c r="E90" i="25"/>
  <c r="D90" i="25"/>
  <c r="C90" i="25"/>
  <c r="F89" i="25"/>
  <c r="E89" i="25"/>
  <c r="D89" i="25"/>
  <c r="C89" i="25"/>
  <c r="F88" i="25"/>
  <c r="E88" i="25"/>
  <c r="D88" i="25"/>
  <c r="C88" i="25"/>
  <c r="F87" i="25"/>
  <c r="E87" i="25"/>
  <c r="D87" i="25"/>
  <c r="C87" i="25"/>
  <c r="F86" i="25"/>
  <c r="E86" i="25"/>
  <c r="D86" i="25"/>
  <c r="C86" i="25"/>
  <c r="F85" i="25"/>
  <c r="E85" i="25"/>
  <c r="D85" i="25"/>
  <c r="C85" i="25"/>
  <c r="F84" i="25"/>
  <c r="E84" i="25"/>
  <c r="D84" i="25"/>
  <c r="C84" i="25"/>
  <c r="F83" i="25"/>
  <c r="E83" i="25"/>
  <c r="D83" i="25"/>
  <c r="C83" i="25"/>
  <c r="F82" i="25"/>
  <c r="E82" i="25"/>
  <c r="D82" i="25"/>
  <c r="C82" i="25"/>
  <c r="F81" i="25"/>
  <c r="E81" i="25"/>
  <c r="D81" i="25"/>
  <c r="C81" i="25"/>
  <c r="F80" i="25"/>
  <c r="E80" i="25"/>
  <c r="D80" i="25"/>
  <c r="C80" i="25"/>
  <c r="F79" i="25"/>
  <c r="E79" i="25"/>
  <c r="D79" i="25"/>
  <c r="C79" i="25"/>
  <c r="F78" i="25"/>
  <c r="E78" i="25"/>
  <c r="D78" i="25"/>
  <c r="C78" i="25"/>
  <c r="F77" i="25"/>
  <c r="E77" i="25"/>
  <c r="D77" i="25"/>
  <c r="C77" i="25"/>
  <c r="F76" i="25"/>
  <c r="E76" i="25"/>
  <c r="D76" i="25"/>
  <c r="C76" i="25"/>
  <c r="F75" i="25"/>
  <c r="E75" i="25"/>
  <c r="D75" i="25"/>
  <c r="C75" i="25"/>
  <c r="F74" i="25"/>
  <c r="E74" i="25"/>
  <c r="D74" i="25"/>
  <c r="C74" i="25"/>
  <c r="F73" i="25"/>
  <c r="E73" i="25"/>
  <c r="D73" i="25"/>
  <c r="C73" i="25"/>
  <c r="F72" i="25"/>
  <c r="E72" i="25"/>
  <c r="D72" i="25"/>
  <c r="C72" i="25"/>
  <c r="F71" i="25"/>
  <c r="E71" i="25"/>
  <c r="D71" i="25"/>
  <c r="C71" i="25"/>
  <c r="F70" i="25"/>
  <c r="E70" i="25"/>
  <c r="D70" i="25"/>
  <c r="C70" i="25"/>
  <c r="F69" i="25"/>
  <c r="E69" i="25"/>
  <c r="D69" i="25"/>
  <c r="C69" i="25"/>
  <c r="F68" i="25"/>
  <c r="E68" i="25"/>
  <c r="D68" i="25"/>
  <c r="C68" i="25"/>
  <c r="F67" i="25"/>
  <c r="E67" i="25"/>
  <c r="D67" i="25"/>
  <c r="C67" i="25"/>
  <c r="F66" i="25"/>
  <c r="E66" i="25"/>
  <c r="D66" i="25"/>
  <c r="C66" i="25"/>
  <c r="F65" i="25"/>
  <c r="E65" i="25"/>
  <c r="D65" i="25"/>
  <c r="C65" i="25"/>
  <c r="F64" i="25"/>
  <c r="E64" i="25"/>
  <c r="D64" i="25"/>
  <c r="C64" i="25"/>
  <c r="F63" i="25"/>
  <c r="E63" i="25"/>
  <c r="D63" i="25"/>
  <c r="C63" i="25"/>
  <c r="F62" i="25"/>
  <c r="E62" i="25"/>
  <c r="D62" i="25"/>
  <c r="C62" i="25"/>
  <c r="F61" i="25"/>
  <c r="E61" i="25"/>
  <c r="D61" i="25"/>
  <c r="C61" i="25"/>
  <c r="F60" i="25"/>
  <c r="E60" i="25"/>
  <c r="D60" i="25"/>
  <c r="C60" i="25"/>
  <c r="F59" i="25"/>
  <c r="E59" i="25"/>
  <c r="D59" i="25"/>
  <c r="C59" i="25"/>
  <c r="F58" i="25"/>
  <c r="E58" i="25"/>
  <c r="D58" i="25"/>
  <c r="C58" i="25"/>
  <c r="F57" i="25"/>
  <c r="E57" i="25"/>
  <c r="D57" i="25"/>
  <c r="C57" i="25"/>
  <c r="F56" i="25"/>
  <c r="E56" i="25"/>
  <c r="D56" i="25"/>
  <c r="C56" i="25"/>
  <c r="F55" i="25"/>
  <c r="E55" i="25"/>
  <c r="D55" i="25"/>
  <c r="C55" i="25"/>
  <c r="F54" i="25"/>
  <c r="E54" i="25"/>
  <c r="D54" i="25"/>
  <c r="C54" i="25"/>
  <c r="F53" i="25"/>
  <c r="B15" i="25"/>
  <c r="E53" i="25"/>
  <c r="D53" i="25"/>
  <c r="C53" i="25"/>
  <c r="C44" i="25"/>
  <c r="C43" i="25"/>
  <c r="C42" i="25"/>
  <c r="C41" i="25"/>
  <c r="C40" i="25"/>
  <c r="C39" i="25"/>
  <c r="C38" i="25"/>
  <c r="C37" i="25"/>
  <c r="C36" i="25"/>
  <c r="C34" i="25"/>
  <c r="C33" i="25"/>
  <c r="C32" i="25"/>
  <c r="C31" i="25"/>
  <c r="C30" i="25"/>
  <c r="C29" i="25"/>
  <c r="C28" i="25"/>
  <c r="C27" i="25"/>
  <c r="C26" i="25"/>
  <c r="C24" i="25"/>
  <c r="C23" i="25"/>
  <c r="C22" i="25"/>
  <c r="C21" i="25"/>
  <c r="C18" i="25"/>
  <c r="C16" i="25"/>
  <c r="C15" i="25"/>
  <c r="C14" i="25"/>
  <c r="C13" i="25"/>
  <c r="C12" i="25"/>
  <c r="C11" i="25"/>
  <c r="C9" i="25"/>
  <c r="C8" i="25"/>
  <c r="C6" i="25"/>
  <c r="C5" i="25"/>
  <c r="D2" i="25"/>
  <c r="F99" i="24"/>
  <c r="E99" i="24"/>
  <c r="D99" i="24"/>
  <c r="C99" i="24"/>
  <c r="F98" i="24"/>
  <c r="E98" i="24"/>
  <c r="D98" i="24"/>
  <c r="C98" i="24"/>
  <c r="F97" i="24"/>
  <c r="E97" i="24"/>
  <c r="D97" i="24"/>
  <c r="C97" i="24"/>
  <c r="F96" i="24"/>
  <c r="E96" i="24"/>
  <c r="D96" i="24"/>
  <c r="C96" i="24"/>
  <c r="F95" i="24"/>
  <c r="E95" i="24"/>
  <c r="D95" i="24"/>
  <c r="C95" i="24"/>
  <c r="F94" i="24"/>
  <c r="E94" i="24"/>
  <c r="D94" i="24"/>
  <c r="C94" i="24"/>
  <c r="F93" i="24"/>
  <c r="E93" i="24"/>
  <c r="D93" i="24"/>
  <c r="C93" i="24"/>
  <c r="F92" i="24"/>
  <c r="E92" i="24"/>
  <c r="D92" i="24"/>
  <c r="C92" i="24"/>
  <c r="F91" i="24"/>
  <c r="E91" i="24"/>
  <c r="D91" i="24"/>
  <c r="C91" i="24"/>
  <c r="F90" i="24"/>
  <c r="E90" i="24"/>
  <c r="D90" i="24"/>
  <c r="C90" i="24"/>
  <c r="F89" i="24"/>
  <c r="E89" i="24"/>
  <c r="D89" i="24"/>
  <c r="C89" i="24"/>
  <c r="F88" i="24"/>
  <c r="E88" i="24"/>
  <c r="D88" i="24"/>
  <c r="C88" i="24"/>
  <c r="F87" i="24"/>
  <c r="E87" i="24"/>
  <c r="D87" i="24"/>
  <c r="C87" i="24"/>
  <c r="F86" i="24"/>
  <c r="E86" i="24"/>
  <c r="D86" i="24"/>
  <c r="C86" i="24"/>
  <c r="F85" i="24"/>
  <c r="E85" i="24"/>
  <c r="D85" i="24"/>
  <c r="C85" i="24"/>
  <c r="F84" i="24"/>
  <c r="E84" i="24"/>
  <c r="D84" i="24"/>
  <c r="C84" i="24"/>
  <c r="F83" i="24"/>
  <c r="E83" i="24"/>
  <c r="D83" i="24"/>
  <c r="C83" i="24"/>
  <c r="F82" i="24"/>
  <c r="E82" i="24"/>
  <c r="D82" i="24"/>
  <c r="C82" i="24"/>
  <c r="F81" i="24"/>
  <c r="E81" i="24"/>
  <c r="D81" i="24"/>
  <c r="C81" i="24"/>
  <c r="F80" i="24"/>
  <c r="E80" i="24"/>
  <c r="D80" i="24"/>
  <c r="C80" i="24"/>
  <c r="F79" i="24"/>
  <c r="E79" i="24"/>
  <c r="D79" i="24"/>
  <c r="C79" i="24"/>
  <c r="F78" i="24"/>
  <c r="E78" i="24"/>
  <c r="D78" i="24"/>
  <c r="C78" i="24"/>
  <c r="F77" i="24"/>
  <c r="E77" i="24"/>
  <c r="D77" i="24"/>
  <c r="C77" i="24"/>
  <c r="F76" i="24"/>
  <c r="E76" i="24"/>
  <c r="D76" i="24"/>
  <c r="C76" i="24"/>
  <c r="F75" i="24"/>
  <c r="E75" i="24"/>
  <c r="D75" i="24"/>
  <c r="C75" i="24"/>
  <c r="F74" i="24"/>
  <c r="E74" i="24"/>
  <c r="D74" i="24"/>
  <c r="C74" i="24"/>
  <c r="F73" i="24"/>
  <c r="E73" i="24"/>
  <c r="D73" i="24"/>
  <c r="C73" i="24"/>
  <c r="F72" i="24"/>
  <c r="E72" i="24"/>
  <c r="D72" i="24"/>
  <c r="C72" i="24"/>
  <c r="F71" i="24"/>
  <c r="E71" i="24"/>
  <c r="D71" i="24"/>
  <c r="C71" i="24"/>
  <c r="F70" i="24"/>
  <c r="E70" i="24"/>
  <c r="D70" i="24"/>
  <c r="C70" i="24"/>
  <c r="F69" i="24"/>
  <c r="E69" i="24"/>
  <c r="D69" i="24"/>
  <c r="C69" i="24"/>
  <c r="F68" i="24"/>
  <c r="E68" i="24"/>
  <c r="D68" i="24"/>
  <c r="C68" i="24"/>
  <c r="F67" i="24"/>
  <c r="E67" i="24"/>
  <c r="D67" i="24"/>
  <c r="C67" i="24"/>
  <c r="F66" i="24"/>
  <c r="E66" i="24"/>
  <c r="D66" i="24"/>
  <c r="C66" i="24"/>
  <c r="F65" i="24"/>
  <c r="E65" i="24"/>
  <c r="D65" i="24"/>
  <c r="C65" i="24"/>
  <c r="F64" i="24"/>
  <c r="E64" i="24"/>
  <c r="D64" i="24"/>
  <c r="C64" i="24"/>
  <c r="F63" i="24"/>
  <c r="E63" i="24"/>
  <c r="D63" i="24"/>
  <c r="C63" i="24"/>
  <c r="F62" i="24"/>
  <c r="E62" i="24"/>
  <c r="D62" i="24"/>
  <c r="C62" i="24"/>
  <c r="F61" i="24"/>
  <c r="E61" i="24"/>
  <c r="D61" i="24"/>
  <c r="C61" i="24"/>
  <c r="F60" i="24"/>
  <c r="E60" i="24"/>
  <c r="D60" i="24"/>
  <c r="C60" i="24"/>
  <c r="F59" i="24"/>
  <c r="E59" i="24"/>
  <c r="D59" i="24"/>
  <c r="C59" i="24"/>
  <c r="F58" i="24"/>
  <c r="E58" i="24"/>
  <c r="D58" i="24"/>
  <c r="C58" i="24"/>
  <c r="F57" i="24"/>
  <c r="E57" i="24"/>
  <c r="D57" i="24"/>
  <c r="C57" i="24"/>
  <c r="F56" i="24"/>
  <c r="E56" i="24"/>
  <c r="D56" i="24"/>
  <c r="C56" i="24"/>
  <c r="F55" i="24"/>
  <c r="E55" i="24"/>
  <c r="D55" i="24"/>
  <c r="C55" i="24"/>
  <c r="F54" i="24"/>
  <c r="E54" i="24"/>
  <c r="D54" i="24"/>
  <c r="C54" i="24"/>
  <c r="F53" i="24"/>
  <c r="B15" i="24"/>
  <c r="E53" i="24"/>
  <c r="D53" i="24"/>
  <c r="C53" i="24"/>
  <c r="C44" i="24"/>
  <c r="C43" i="24"/>
  <c r="C42" i="24"/>
  <c r="C41" i="24"/>
  <c r="C40" i="24"/>
  <c r="C39" i="24"/>
  <c r="C38" i="24"/>
  <c r="C37" i="24"/>
  <c r="C36" i="24"/>
  <c r="C34" i="24"/>
  <c r="C33" i="24"/>
  <c r="C32" i="24"/>
  <c r="C31" i="24"/>
  <c r="C30" i="24"/>
  <c r="C29" i="24"/>
  <c r="C28" i="24"/>
  <c r="C27" i="24"/>
  <c r="C26" i="24"/>
  <c r="C24" i="24"/>
  <c r="C23" i="24"/>
  <c r="C22" i="24"/>
  <c r="C21" i="24"/>
  <c r="C18" i="24"/>
  <c r="C16" i="24"/>
  <c r="C15" i="24"/>
  <c r="C14" i="24"/>
  <c r="C13" i="24"/>
  <c r="C12" i="24"/>
  <c r="C11" i="24"/>
  <c r="C9" i="24"/>
  <c r="C8" i="24"/>
  <c r="C6" i="24"/>
  <c r="C5" i="24"/>
  <c r="D2" i="24"/>
  <c r="F99" i="23"/>
  <c r="E99" i="23"/>
  <c r="D99" i="23"/>
  <c r="C99" i="23"/>
  <c r="F98" i="23"/>
  <c r="E98" i="23"/>
  <c r="D98" i="23"/>
  <c r="C98" i="23"/>
  <c r="F97" i="23"/>
  <c r="E97" i="23"/>
  <c r="D97" i="23"/>
  <c r="C97" i="23"/>
  <c r="F96" i="23"/>
  <c r="E96" i="23"/>
  <c r="D96" i="23"/>
  <c r="C96" i="23"/>
  <c r="F95" i="23"/>
  <c r="E95" i="23"/>
  <c r="D95" i="23"/>
  <c r="C95" i="23"/>
  <c r="F94" i="23"/>
  <c r="E94" i="23"/>
  <c r="D94" i="23"/>
  <c r="C94" i="23"/>
  <c r="F93" i="23"/>
  <c r="E93" i="23"/>
  <c r="D93" i="23"/>
  <c r="C93" i="23"/>
  <c r="F92" i="23"/>
  <c r="E92" i="23"/>
  <c r="D92" i="23"/>
  <c r="C92" i="23"/>
  <c r="F91" i="23"/>
  <c r="E91" i="23"/>
  <c r="D91" i="23"/>
  <c r="C91" i="23"/>
  <c r="F90" i="23"/>
  <c r="E90" i="23"/>
  <c r="D90" i="23"/>
  <c r="C90" i="23"/>
  <c r="F89" i="23"/>
  <c r="E89" i="23"/>
  <c r="D89" i="23"/>
  <c r="C89" i="23"/>
  <c r="F88" i="23"/>
  <c r="E88" i="23"/>
  <c r="D88" i="23"/>
  <c r="C88" i="23"/>
  <c r="F87" i="23"/>
  <c r="E87" i="23"/>
  <c r="D87" i="23"/>
  <c r="C87" i="23"/>
  <c r="F86" i="23"/>
  <c r="E86" i="23"/>
  <c r="D86" i="23"/>
  <c r="C86" i="23"/>
  <c r="F85" i="23"/>
  <c r="E85" i="23"/>
  <c r="D85" i="23"/>
  <c r="C85" i="23"/>
  <c r="F84" i="23"/>
  <c r="E84" i="23"/>
  <c r="D84" i="23"/>
  <c r="C84" i="23"/>
  <c r="F83" i="23"/>
  <c r="E83" i="23"/>
  <c r="D83" i="23"/>
  <c r="C83" i="23"/>
  <c r="F82" i="23"/>
  <c r="E82" i="23"/>
  <c r="D82" i="23"/>
  <c r="C82" i="23"/>
  <c r="F81" i="23"/>
  <c r="E81" i="23"/>
  <c r="D81" i="23"/>
  <c r="C81" i="23"/>
  <c r="F80" i="23"/>
  <c r="E80" i="23"/>
  <c r="D80" i="23"/>
  <c r="C80" i="23"/>
  <c r="F79" i="23"/>
  <c r="E79" i="23"/>
  <c r="D79" i="23"/>
  <c r="C79" i="23"/>
  <c r="F78" i="23"/>
  <c r="E78" i="23"/>
  <c r="D78" i="23"/>
  <c r="C78" i="23"/>
  <c r="F77" i="23"/>
  <c r="E77" i="23"/>
  <c r="D77" i="23"/>
  <c r="C77" i="23"/>
  <c r="F76" i="23"/>
  <c r="E76" i="23"/>
  <c r="D76" i="23"/>
  <c r="C76" i="23"/>
  <c r="F75" i="23"/>
  <c r="E75" i="23"/>
  <c r="D75" i="23"/>
  <c r="C75" i="23"/>
  <c r="F74" i="23"/>
  <c r="E74" i="23"/>
  <c r="D74" i="23"/>
  <c r="C74" i="23"/>
  <c r="F73" i="23"/>
  <c r="E73" i="23"/>
  <c r="D73" i="23"/>
  <c r="C73" i="23"/>
  <c r="F72" i="23"/>
  <c r="E72" i="23"/>
  <c r="D72" i="23"/>
  <c r="C72" i="23"/>
  <c r="F71" i="23"/>
  <c r="E71" i="23"/>
  <c r="D71" i="23"/>
  <c r="C71" i="23"/>
  <c r="F70" i="23"/>
  <c r="E70" i="23"/>
  <c r="D70" i="23"/>
  <c r="C70" i="23"/>
  <c r="F69" i="23"/>
  <c r="E69" i="23"/>
  <c r="D69" i="23"/>
  <c r="C69" i="23"/>
  <c r="F68" i="23"/>
  <c r="E68" i="23"/>
  <c r="D68" i="23"/>
  <c r="C68" i="23"/>
  <c r="F67" i="23"/>
  <c r="E67" i="23"/>
  <c r="D67" i="23"/>
  <c r="C67" i="23"/>
  <c r="F66" i="23"/>
  <c r="E66" i="23"/>
  <c r="D66" i="23"/>
  <c r="C66" i="23"/>
  <c r="F65" i="23"/>
  <c r="E65" i="23"/>
  <c r="D65" i="23"/>
  <c r="C65" i="23"/>
  <c r="F64" i="23"/>
  <c r="E64" i="23"/>
  <c r="D64" i="23"/>
  <c r="C64" i="23"/>
  <c r="F63" i="23"/>
  <c r="E63" i="23"/>
  <c r="D63" i="23"/>
  <c r="C63" i="23"/>
  <c r="F62" i="23"/>
  <c r="E62" i="23"/>
  <c r="D62" i="23"/>
  <c r="C62" i="23"/>
  <c r="F61" i="23"/>
  <c r="E61" i="23"/>
  <c r="D61" i="23"/>
  <c r="C61" i="23"/>
  <c r="F60" i="23"/>
  <c r="E60" i="23"/>
  <c r="D60" i="23"/>
  <c r="C60" i="23"/>
  <c r="F59" i="23"/>
  <c r="E59" i="23"/>
  <c r="D59" i="23"/>
  <c r="C59" i="23"/>
  <c r="F58" i="23"/>
  <c r="E58" i="23"/>
  <c r="D58" i="23"/>
  <c r="C58" i="23"/>
  <c r="F57" i="23"/>
  <c r="E57" i="23"/>
  <c r="D57" i="23"/>
  <c r="C57" i="23"/>
  <c r="F56" i="23"/>
  <c r="E56" i="23"/>
  <c r="D56" i="23"/>
  <c r="C56" i="23"/>
  <c r="F55" i="23"/>
  <c r="E55" i="23"/>
  <c r="D55" i="23"/>
  <c r="C55" i="23"/>
  <c r="F54" i="23"/>
  <c r="E54" i="23"/>
  <c r="D54" i="23"/>
  <c r="C54" i="23"/>
  <c r="F53" i="23"/>
  <c r="B15" i="23"/>
  <c r="E53" i="23"/>
  <c r="D53" i="23"/>
  <c r="C53" i="23"/>
  <c r="C44" i="23"/>
  <c r="C43" i="23"/>
  <c r="C42" i="23"/>
  <c r="C41" i="23"/>
  <c r="C40" i="23"/>
  <c r="C39" i="23"/>
  <c r="C38" i="23"/>
  <c r="C37" i="23"/>
  <c r="C36" i="23"/>
  <c r="C34" i="23"/>
  <c r="C33" i="23"/>
  <c r="C32" i="23"/>
  <c r="C31" i="23"/>
  <c r="C30" i="23"/>
  <c r="C29" i="23"/>
  <c r="C28" i="23"/>
  <c r="C27" i="23"/>
  <c r="C26" i="23"/>
  <c r="C24" i="23"/>
  <c r="C23" i="23"/>
  <c r="C22" i="23"/>
  <c r="C21" i="23"/>
  <c r="C18" i="23"/>
  <c r="C16" i="23"/>
  <c r="C15" i="23"/>
  <c r="C14" i="23"/>
  <c r="C13" i="23"/>
  <c r="C12" i="23"/>
  <c r="C11" i="23"/>
  <c r="C9" i="23"/>
  <c r="C8" i="23"/>
  <c r="C6" i="23"/>
  <c r="C5" i="23"/>
  <c r="D2" i="23"/>
  <c r="F99" i="22"/>
  <c r="E99" i="22"/>
  <c r="D99" i="22"/>
  <c r="C99" i="22"/>
  <c r="F98" i="22"/>
  <c r="E98" i="22"/>
  <c r="D98" i="22"/>
  <c r="C98" i="22"/>
  <c r="F97" i="22"/>
  <c r="E97" i="22"/>
  <c r="D97" i="22"/>
  <c r="C97" i="22"/>
  <c r="F96" i="22"/>
  <c r="E96" i="22"/>
  <c r="D96" i="22"/>
  <c r="C96" i="22"/>
  <c r="F95" i="22"/>
  <c r="E95" i="22"/>
  <c r="D95" i="22"/>
  <c r="C95" i="22"/>
  <c r="F94" i="22"/>
  <c r="E94" i="22"/>
  <c r="D94" i="22"/>
  <c r="C94" i="22"/>
  <c r="F93" i="22"/>
  <c r="E93" i="22"/>
  <c r="D93" i="22"/>
  <c r="C93" i="22"/>
  <c r="F92" i="22"/>
  <c r="E92" i="22"/>
  <c r="D92" i="22"/>
  <c r="C92" i="22"/>
  <c r="F91" i="22"/>
  <c r="E91" i="22"/>
  <c r="D91" i="22"/>
  <c r="C91" i="22"/>
  <c r="F90" i="22"/>
  <c r="E90" i="22"/>
  <c r="D90" i="22"/>
  <c r="C90" i="22"/>
  <c r="F89" i="22"/>
  <c r="E89" i="22"/>
  <c r="D89" i="22"/>
  <c r="C89" i="22"/>
  <c r="F88" i="22"/>
  <c r="E88" i="22"/>
  <c r="D88" i="22"/>
  <c r="C88" i="22"/>
  <c r="F87" i="22"/>
  <c r="E87" i="22"/>
  <c r="D87" i="22"/>
  <c r="C87" i="22"/>
  <c r="F86" i="22"/>
  <c r="E86" i="22"/>
  <c r="D86" i="22"/>
  <c r="C86" i="22"/>
  <c r="F85" i="22"/>
  <c r="E85" i="22"/>
  <c r="D85" i="22"/>
  <c r="C85" i="22"/>
  <c r="F84" i="22"/>
  <c r="E84" i="22"/>
  <c r="D84" i="22"/>
  <c r="C84" i="22"/>
  <c r="F83" i="22"/>
  <c r="E83" i="22"/>
  <c r="D83" i="22"/>
  <c r="C83" i="22"/>
  <c r="F82" i="22"/>
  <c r="E82" i="22"/>
  <c r="D82" i="22"/>
  <c r="C82" i="22"/>
  <c r="F81" i="22"/>
  <c r="E81" i="22"/>
  <c r="D81" i="22"/>
  <c r="C81" i="22"/>
  <c r="F80" i="22"/>
  <c r="E80" i="22"/>
  <c r="D80" i="22"/>
  <c r="C80" i="22"/>
  <c r="F79" i="22"/>
  <c r="E79" i="22"/>
  <c r="D79" i="22"/>
  <c r="C79" i="22"/>
  <c r="F78" i="22"/>
  <c r="E78" i="22"/>
  <c r="D78" i="22"/>
  <c r="C78" i="22"/>
  <c r="F77" i="22"/>
  <c r="E77" i="22"/>
  <c r="D77" i="22"/>
  <c r="C77" i="22"/>
  <c r="F76" i="22"/>
  <c r="E76" i="22"/>
  <c r="D76" i="22"/>
  <c r="C76" i="22"/>
  <c r="F75" i="22"/>
  <c r="E75" i="22"/>
  <c r="D75" i="22"/>
  <c r="C75" i="22"/>
  <c r="F74" i="22"/>
  <c r="E74" i="22"/>
  <c r="D74" i="22"/>
  <c r="C74" i="22"/>
  <c r="F73" i="22"/>
  <c r="E73" i="22"/>
  <c r="D73" i="22"/>
  <c r="C73" i="22"/>
  <c r="F72" i="22"/>
  <c r="E72" i="22"/>
  <c r="D72" i="22"/>
  <c r="C72" i="22"/>
  <c r="F71" i="22"/>
  <c r="E71" i="22"/>
  <c r="D71" i="22"/>
  <c r="C71" i="22"/>
  <c r="F70" i="22"/>
  <c r="E70" i="22"/>
  <c r="D70" i="22"/>
  <c r="C70" i="22"/>
  <c r="F69" i="22"/>
  <c r="E69" i="22"/>
  <c r="D69" i="22"/>
  <c r="C69" i="22"/>
  <c r="F68" i="22"/>
  <c r="E68" i="22"/>
  <c r="D68" i="22"/>
  <c r="C68" i="22"/>
  <c r="F67" i="22"/>
  <c r="E67" i="22"/>
  <c r="D67" i="22"/>
  <c r="C67" i="22"/>
  <c r="F66" i="22"/>
  <c r="E66" i="22"/>
  <c r="D66" i="22"/>
  <c r="C66" i="22"/>
  <c r="F65" i="22"/>
  <c r="E65" i="22"/>
  <c r="D65" i="22"/>
  <c r="C65" i="22"/>
  <c r="F64" i="22"/>
  <c r="E64" i="22"/>
  <c r="D64" i="22"/>
  <c r="C64" i="22"/>
  <c r="F63" i="22"/>
  <c r="E63" i="22"/>
  <c r="D63" i="22"/>
  <c r="C63" i="22"/>
  <c r="F62" i="22"/>
  <c r="E62" i="22"/>
  <c r="D62" i="22"/>
  <c r="C62" i="22"/>
  <c r="F61" i="22"/>
  <c r="E61" i="22"/>
  <c r="D61" i="22"/>
  <c r="C61" i="22"/>
  <c r="F60" i="22"/>
  <c r="E60" i="22"/>
  <c r="D60" i="22"/>
  <c r="C60" i="22"/>
  <c r="F59" i="22"/>
  <c r="E59" i="22"/>
  <c r="D59" i="22"/>
  <c r="C59" i="22"/>
  <c r="F58" i="22"/>
  <c r="E58" i="22"/>
  <c r="D58" i="22"/>
  <c r="C58" i="22"/>
  <c r="F57" i="22"/>
  <c r="E57" i="22"/>
  <c r="D57" i="22"/>
  <c r="C57" i="22"/>
  <c r="F56" i="22"/>
  <c r="E56" i="22"/>
  <c r="D56" i="22"/>
  <c r="C56" i="22"/>
  <c r="F55" i="22"/>
  <c r="E55" i="22"/>
  <c r="D55" i="22"/>
  <c r="C55" i="22"/>
  <c r="F54" i="22"/>
  <c r="E54" i="22"/>
  <c r="D54" i="22"/>
  <c r="C54" i="22"/>
  <c r="F53" i="22"/>
  <c r="E53" i="22"/>
  <c r="D53" i="22"/>
  <c r="C53" i="22"/>
  <c r="C44" i="22"/>
  <c r="C43" i="22"/>
  <c r="C42" i="22"/>
  <c r="C41" i="22"/>
  <c r="C40" i="22"/>
  <c r="C39" i="22"/>
  <c r="C38" i="22"/>
  <c r="C37" i="22"/>
  <c r="C36" i="22"/>
  <c r="C34" i="22"/>
  <c r="C33" i="22"/>
  <c r="C32" i="22"/>
  <c r="C31" i="22"/>
  <c r="C30" i="22"/>
  <c r="C29" i="22"/>
  <c r="C28" i="22"/>
  <c r="C27" i="22"/>
  <c r="C26" i="22"/>
  <c r="C24" i="22"/>
  <c r="C23" i="22"/>
  <c r="C22" i="22"/>
  <c r="C21" i="22"/>
  <c r="C18" i="22"/>
  <c r="C16" i="22"/>
  <c r="C15" i="22"/>
  <c r="B15" i="22"/>
  <c r="C14" i="22"/>
  <c r="C13" i="22"/>
  <c r="C12" i="22"/>
  <c r="C11" i="22"/>
  <c r="C9" i="22"/>
  <c r="C8" i="22"/>
  <c r="C6" i="22"/>
  <c r="C5" i="22"/>
  <c r="D2" i="22"/>
  <c r="F99" i="21"/>
  <c r="E99" i="21"/>
  <c r="D99" i="21"/>
  <c r="C99" i="21"/>
  <c r="F98" i="21"/>
  <c r="E98" i="21"/>
  <c r="D98" i="21"/>
  <c r="C98" i="21"/>
  <c r="F97" i="21"/>
  <c r="E97" i="21"/>
  <c r="D97" i="21"/>
  <c r="C97" i="21"/>
  <c r="F96" i="21"/>
  <c r="E96" i="21"/>
  <c r="D96" i="21"/>
  <c r="C96" i="21"/>
  <c r="F95" i="21"/>
  <c r="E95" i="21"/>
  <c r="D95" i="21"/>
  <c r="C95" i="21"/>
  <c r="F94" i="21"/>
  <c r="E94" i="21"/>
  <c r="D94" i="21"/>
  <c r="C94" i="21"/>
  <c r="F93" i="21"/>
  <c r="E93" i="21"/>
  <c r="D93" i="21"/>
  <c r="C93" i="21"/>
  <c r="F92" i="21"/>
  <c r="E92" i="21"/>
  <c r="D92" i="21"/>
  <c r="C92" i="21"/>
  <c r="F91" i="21"/>
  <c r="E91" i="21"/>
  <c r="D91" i="21"/>
  <c r="C91" i="21"/>
  <c r="F90" i="21"/>
  <c r="E90" i="21"/>
  <c r="D90" i="21"/>
  <c r="C90" i="21"/>
  <c r="F89" i="21"/>
  <c r="E89" i="21"/>
  <c r="D89" i="21"/>
  <c r="C89" i="21"/>
  <c r="F88" i="21"/>
  <c r="E88" i="21"/>
  <c r="D88" i="21"/>
  <c r="C88" i="21"/>
  <c r="F87" i="21"/>
  <c r="E87" i="21"/>
  <c r="D87" i="21"/>
  <c r="C87" i="21"/>
  <c r="F86" i="21"/>
  <c r="E86" i="21"/>
  <c r="D86" i="21"/>
  <c r="C86" i="21"/>
  <c r="F85" i="21"/>
  <c r="E85" i="21"/>
  <c r="D85" i="21"/>
  <c r="C85" i="21"/>
  <c r="F84" i="21"/>
  <c r="E84" i="21"/>
  <c r="D84" i="21"/>
  <c r="C84" i="21"/>
  <c r="F83" i="21"/>
  <c r="E83" i="21"/>
  <c r="D83" i="21"/>
  <c r="C83" i="21"/>
  <c r="F82" i="21"/>
  <c r="E82" i="21"/>
  <c r="D82" i="21"/>
  <c r="C82" i="21"/>
  <c r="F81" i="21"/>
  <c r="E81" i="21"/>
  <c r="D81" i="21"/>
  <c r="C81" i="21"/>
  <c r="F80" i="21"/>
  <c r="E80" i="21"/>
  <c r="D80" i="21"/>
  <c r="C80" i="21"/>
  <c r="F79" i="21"/>
  <c r="E79" i="21"/>
  <c r="D79" i="21"/>
  <c r="C79" i="21"/>
  <c r="F78" i="21"/>
  <c r="E78" i="21"/>
  <c r="D78" i="21"/>
  <c r="C78" i="21"/>
  <c r="F77" i="21"/>
  <c r="E77" i="21"/>
  <c r="D77" i="21"/>
  <c r="C77" i="21"/>
  <c r="F76" i="21"/>
  <c r="E76" i="21"/>
  <c r="D76" i="21"/>
  <c r="C76" i="21"/>
  <c r="F75" i="21"/>
  <c r="E75" i="21"/>
  <c r="D75" i="21"/>
  <c r="C75" i="21"/>
  <c r="F74" i="21"/>
  <c r="E74" i="21"/>
  <c r="D74" i="21"/>
  <c r="C74" i="21"/>
  <c r="F73" i="21"/>
  <c r="E73" i="21"/>
  <c r="D73" i="21"/>
  <c r="C73" i="21"/>
  <c r="F72" i="21"/>
  <c r="E72" i="21"/>
  <c r="D72" i="21"/>
  <c r="C72" i="21"/>
  <c r="F71" i="21"/>
  <c r="E71" i="21"/>
  <c r="D71" i="21"/>
  <c r="C71" i="21"/>
  <c r="F70" i="21"/>
  <c r="E70" i="21"/>
  <c r="D70" i="21"/>
  <c r="C70" i="21"/>
  <c r="F69" i="21"/>
  <c r="E69" i="21"/>
  <c r="D69" i="21"/>
  <c r="C69" i="21"/>
  <c r="F68" i="21"/>
  <c r="E68" i="21"/>
  <c r="D68" i="21"/>
  <c r="C68" i="21"/>
  <c r="F67" i="21"/>
  <c r="E67" i="21"/>
  <c r="D67" i="21"/>
  <c r="C67" i="21"/>
  <c r="F66" i="21"/>
  <c r="E66" i="21"/>
  <c r="D66" i="21"/>
  <c r="C66" i="21"/>
  <c r="F65" i="21"/>
  <c r="E65" i="21"/>
  <c r="D65" i="21"/>
  <c r="C65" i="21"/>
  <c r="F64" i="21"/>
  <c r="E64" i="21"/>
  <c r="D64" i="21"/>
  <c r="C64" i="21"/>
  <c r="F63" i="21"/>
  <c r="E63" i="21"/>
  <c r="D63" i="21"/>
  <c r="C63" i="21"/>
  <c r="F62" i="21"/>
  <c r="E62" i="21"/>
  <c r="D62" i="21"/>
  <c r="C62" i="21"/>
  <c r="F61" i="21"/>
  <c r="E61" i="21"/>
  <c r="D61" i="21"/>
  <c r="C61" i="21"/>
  <c r="F60" i="21"/>
  <c r="E60" i="21"/>
  <c r="D60" i="21"/>
  <c r="C60" i="21"/>
  <c r="F59" i="21"/>
  <c r="E59" i="21"/>
  <c r="D59" i="21"/>
  <c r="C59" i="21"/>
  <c r="F58" i="21"/>
  <c r="E58" i="21"/>
  <c r="D58" i="21"/>
  <c r="C58" i="21"/>
  <c r="F57" i="21"/>
  <c r="E57" i="21"/>
  <c r="D57" i="21"/>
  <c r="C57" i="21"/>
  <c r="F56" i="21"/>
  <c r="E56" i="21"/>
  <c r="D56" i="21"/>
  <c r="C56" i="21"/>
  <c r="F55" i="21"/>
  <c r="E55" i="21"/>
  <c r="D55" i="21"/>
  <c r="C55" i="21"/>
  <c r="F54" i="21"/>
  <c r="E54" i="21"/>
  <c r="D54" i="21"/>
  <c r="C54" i="21"/>
  <c r="F53" i="21"/>
  <c r="B15" i="21"/>
  <c r="E53" i="21"/>
  <c r="D53" i="21"/>
  <c r="C53" i="21"/>
  <c r="C44" i="21"/>
  <c r="C43" i="21"/>
  <c r="C42" i="21"/>
  <c r="C41" i="21"/>
  <c r="C40" i="21"/>
  <c r="C39" i="21"/>
  <c r="C38" i="21"/>
  <c r="C37" i="21"/>
  <c r="C36" i="21"/>
  <c r="C34" i="21"/>
  <c r="C33" i="21"/>
  <c r="C32" i="21"/>
  <c r="C31" i="21"/>
  <c r="C30" i="21"/>
  <c r="C29" i="21"/>
  <c r="C28" i="21"/>
  <c r="C27" i="21"/>
  <c r="C26" i="21"/>
  <c r="C24" i="21"/>
  <c r="C23" i="21"/>
  <c r="C22" i="21"/>
  <c r="C21" i="21"/>
  <c r="C18" i="21"/>
  <c r="C16" i="21"/>
  <c r="C15" i="21"/>
  <c r="C14" i="21"/>
  <c r="C13" i="21"/>
  <c r="C12" i="21"/>
  <c r="C11" i="21"/>
  <c r="C9" i="21"/>
  <c r="C8" i="21"/>
  <c r="C6" i="21"/>
  <c r="C5" i="21"/>
  <c r="D2" i="21"/>
  <c r="F36" i="20"/>
  <c r="F37" i="20"/>
  <c r="F38" i="20"/>
  <c r="F39" i="20"/>
  <c r="F40" i="20"/>
  <c r="F41" i="20"/>
  <c r="F42" i="20"/>
  <c r="F43" i="20"/>
  <c r="F44" i="20"/>
  <c r="F35" i="20"/>
  <c r="F26" i="20"/>
  <c r="F27" i="20"/>
  <c r="F28" i="20"/>
  <c r="F29" i="20"/>
  <c r="F30" i="20"/>
  <c r="F31" i="20"/>
  <c r="F32" i="20"/>
  <c r="F33" i="20"/>
  <c r="F34" i="20"/>
  <c r="F25" i="20"/>
  <c r="F16" i="20"/>
  <c r="F17" i="20"/>
  <c r="F18" i="20"/>
  <c r="F19" i="20"/>
  <c r="F20" i="20"/>
  <c r="F21" i="20"/>
  <c r="F22" i="20"/>
  <c r="F23" i="20"/>
  <c r="F24" i="20"/>
  <c r="F15" i="20"/>
  <c r="F6" i="20"/>
  <c r="F7" i="20"/>
  <c r="F8" i="20"/>
  <c r="F9" i="20"/>
  <c r="F10" i="20"/>
  <c r="F11" i="20"/>
  <c r="F12" i="20"/>
  <c r="F13" i="20"/>
  <c r="F14" i="20"/>
  <c r="F5" i="20"/>
  <c r="A2" i="20"/>
  <c r="F36" i="19"/>
  <c r="F37" i="19"/>
  <c r="F38" i="19"/>
  <c r="F39" i="19"/>
  <c r="F40" i="19"/>
  <c r="F41" i="19"/>
  <c r="F42" i="19"/>
  <c r="F43" i="19"/>
  <c r="F44" i="19"/>
  <c r="F35" i="19"/>
  <c r="F26" i="19"/>
  <c r="F27" i="19"/>
  <c r="F28" i="19"/>
  <c r="F29" i="19"/>
  <c r="F30" i="19"/>
  <c r="F31" i="19"/>
  <c r="F32" i="19"/>
  <c r="F33" i="19"/>
  <c r="F34" i="19"/>
  <c r="F25" i="19"/>
  <c r="F16" i="19"/>
  <c r="F17" i="19"/>
  <c r="F18" i="19"/>
  <c r="F19" i="19"/>
  <c r="F20" i="19"/>
  <c r="F21" i="19"/>
  <c r="F22" i="19"/>
  <c r="F23" i="19"/>
  <c r="F24" i="19"/>
  <c r="F15" i="19"/>
  <c r="F6" i="19"/>
  <c r="F7" i="19"/>
  <c r="F8" i="19"/>
  <c r="F9" i="19"/>
  <c r="F10" i="19"/>
  <c r="F11" i="19"/>
  <c r="F12" i="19"/>
  <c r="F13" i="19"/>
  <c r="F14" i="19"/>
  <c r="F5" i="19"/>
  <c r="A2" i="19"/>
  <c r="F36" i="18"/>
  <c r="F37" i="18"/>
  <c r="F38" i="18"/>
  <c r="F39" i="18"/>
  <c r="F40" i="18"/>
  <c r="F41" i="18"/>
  <c r="F42" i="18"/>
  <c r="F43" i="18"/>
  <c r="F44" i="18"/>
  <c r="F35" i="18"/>
  <c r="F26" i="18"/>
  <c r="F27" i="18"/>
  <c r="F28" i="18"/>
  <c r="F29" i="18"/>
  <c r="F30" i="18"/>
  <c r="F31" i="18"/>
  <c r="F32" i="18"/>
  <c r="F33" i="18"/>
  <c r="F34" i="18"/>
  <c r="F25" i="18"/>
  <c r="F16" i="18"/>
  <c r="F17" i="18"/>
  <c r="F18" i="18"/>
  <c r="F19" i="18"/>
  <c r="F20" i="18"/>
  <c r="F21" i="18"/>
  <c r="F22" i="18"/>
  <c r="F23" i="18"/>
  <c r="F24" i="18"/>
  <c r="F15" i="18"/>
  <c r="F6" i="18"/>
  <c r="F7" i="18"/>
  <c r="F8" i="18"/>
  <c r="F9" i="18"/>
  <c r="F10" i="18"/>
  <c r="F11" i="18"/>
  <c r="F12" i="18"/>
  <c r="F13" i="18"/>
  <c r="F14" i="18"/>
  <c r="F5" i="18"/>
  <c r="A2" i="18"/>
  <c r="F36" i="17"/>
  <c r="F37" i="17"/>
  <c r="F38" i="17"/>
  <c r="F39" i="17"/>
  <c r="F40" i="17"/>
  <c r="F41" i="17"/>
  <c r="F42" i="17"/>
  <c r="F43" i="17"/>
  <c r="F44" i="17"/>
  <c r="F35" i="17"/>
  <c r="F26" i="17"/>
  <c r="F27" i="17"/>
  <c r="F28" i="17"/>
  <c r="F29" i="17"/>
  <c r="F30" i="17"/>
  <c r="F31" i="17"/>
  <c r="F32" i="17"/>
  <c r="F33" i="17"/>
  <c r="F34" i="17"/>
  <c r="F25" i="17"/>
  <c r="F16" i="17"/>
  <c r="F17" i="17"/>
  <c r="F18" i="17"/>
  <c r="F19" i="17"/>
  <c r="F20" i="17"/>
  <c r="F21" i="17"/>
  <c r="F22" i="17"/>
  <c r="F23" i="17"/>
  <c r="F24" i="17"/>
  <c r="F15" i="17"/>
  <c r="F6" i="17"/>
  <c r="F7" i="17"/>
  <c r="F8" i="17"/>
  <c r="F9" i="17"/>
  <c r="F10" i="17"/>
  <c r="F11" i="17"/>
  <c r="F12" i="17"/>
  <c r="F13" i="17"/>
  <c r="F14" i="17"/>
  <c r="F5" i="17"/>
  <c r="A2" i="17"/>
  <c r="F36" i="16"/>
  <c r="F37" i="16"/>
  <c r="F38" i="16"/>
  <c r="F39" i="16"/>
  <c r="F40" i="16"/>
  <c r="F41" i="16"/>
  <c r="F42" i="16"/>
  <c r="F43" i="16"/>
  <c r="F44" i="16"/>
  <c r="F35" i="16"/>
  <c r="F26" i="16"/>
  <c r="F27" i="16"/>
  <c r="F28" i="16"/>
  <c r="F29" i="16"/>
  <c r="F30" i="16"/>
  <c r="F31" i="16"/>
  <c r="F32" i="16"/>
  <c r="F33" i="16"/>
  <c r="F34" i="16"/>
  <c r="F25" i="16"/>
  <c r="F16" i="16"/>
  <c r="F17" i="16"/>
  <c r="F18" i="16"/>
  <c r="F19" i="16"/>
  <c r="F20" i="16"/>
  <c r="F21" i="16"/>
  <c r="F22" i="16"/>
  <c r="F23" i="16"/>
  <c r="F24" i="16"/>
  <c r="F15" i="16"/>
  <c r="F6" i="16"/>
  <c r="F7" i="16"/>
  <c r="F8" i="16"/>
  <c r="F9" i="16"/>
  <c r="F10" i="16"/>
  <c r="F11" i="16"/>
  <c r="F12" i="16"/>
  <c r="F13" i="16"/>
  <c r="F14" i="16"/>
  <c r="F5" i="16"/>
  <c r="A2" i="16"/>
  <c r="F99" i="20"/>
  <c r="E99" i="20"/>
  <c r="D99" i="20"/>
  <c r="C99" i="20"/>
  <c r="F98" i="20"/>
  <c r="E98" i="20"/>
  <c r="D98" i="20"/>
  <c r="C98" i="20"/>
  <c r="F97" i="20"/>
  <c r="E97" i="20"/>
  <c r="D97" i="20"/>
  <c r="C97" i="20"/>
  <c r="F96" i="20"/>
  <c r="E96" i="20"/>
  <c r="D96" i="20"/>
  <c r="C96" i="20"/>
  <c r="F95" i="20"/>
  <c r="E95" i="20"/>
  <c r="D95" i="20"/>
  <c r="C95" i="20"/>
  <c r="F94" i="20"/>
  <c r="E94" i="20"/>
  <c r="D94" i="20"/>
  <c r="C94" i="20"/>
  <c r="F93" i="20"/>
  <c r="E93" i="20"/>
  <c r="D93" i="20"/>
  <c r="C93" i="20"/>
  <c r="F92" i="20"/>
  <c r="E92" i="20"/>
  <c r="D92" i="20"/>
  <c r="C92" i="20"/>
  <c r="F91" i="20"/>
  <c r="E91" i="20"/>
  <c r="D91" i="20"/>
  <c r="C91" i="20"/>
  <c r="F90" i="20"/>
  <c r="E90" i="20"/>
  <c r="D90" i="20"/>
  <c r="C90" i="20"/>
  <c r="F89" i="20"/>
  <c r="E89" i="20"/>
  <c r="D89" i="20"/>
  <c r="C89" i="20"/>
  <c r="F88" i="20"/>
  <c r="E88" i="20"/>
  <c r="D88" i="20"/>
  <c r="C88" i="20"/>
  <c r="F87" i="20"/>
  <c r="E87" i="20"/>
  <c r="D87" i="20"/>
  <c r="C87" i="20"/>
  <c r="F86" i="20"/>
  <c r="E86" i="20"/>
  <c r="D86" i="20"/>
  <c r="C86" i="20"/>
  <c r="F85" i="20"/>
  <c r="E85" i="20"/>
  <c r="D85" i="20"/>
  <c r="C85" i="20"/>
  <c r="F84" i="20"/>
  <c r="E84" i="20"/>
  <c r="D84" i="20"/>
  <c r="C84" i="20"/>
  <c r="F83" i="20"/>
  <c r="E83" i="20"/>
  <c r="D83" i="20"/>
  <c r="C83" i="20"/>
  <c r="F82" i="20"/>
  <c r="E82" i="20"/>
  <c r="D82" i="20"/>
  <c r="C82" i="20"/>
  <c r="F81" i="20"/>
  <c r="E81" i="20"/>
  <c r="D81" i="20"/>
  <c r="C81" i="20"/>
  <c r="F80" i="20"/>
  <c r="E80" i="20"/>
  <c r="D80" i="20"/>
  <c r="C80" i="20"/>
  <c r="F79" i="20"/>
  <c r="E79" i="20"/>
  <c r="D79" i="20"/>
  <c r="C79" i="20"/>
  <c r="F78" i="20"/>
  <c r="E78" i="20"/>
  <c r="D78" i="20"/>
  <c r="C78" i="20"/>
  <c r="F77" i="20"/>
  <c r="E77" i="20"/>
  <c r="D77" i="20"/>
  <c r="C77" i="20"/>
  <c r="F76" i="20"/>
  <c r="E76" i="20"/>
  <c r="D76" i="20"/>
  <c r="C76" i="20"/>
  <c r="F75" i="20"/>
  <c r="E75" i="20"/>
  <c r="D75" i="20"/>
  <c r="C75" i="20"/>
  <c r="F74" i="20"/>
  <c r="E74" i="20"/>
  <c r="D74" i="20"/>
  <c r="C74" i="20"/>
  <c r="F73" i="20"/>
  <c r="E73" i="20"/>
  <c r="D73" i="20"/>
  <c r="C73" i="20"/>
  <c r="F72" i="20"/>
  <c r="E72" i="20"/>
  <c r="D72" i="20"/>
  <c r="C72" i="20"/>
  <c r="F71" i="20"/>
  <c r="E71" i="20"/>
  <c r="D71" i="20"/>
  <c r="C71" i="20"/>
  <c r="F70" i="20"/>
  <c r="E70" i="20"/>
  <c r="D70" i="20"/>
  <c r="C70" i="20"/>
  <c r="F69" i="20"/>
  <c r="E69" i="20"/>
  <c r="D69" i="20"/>
  <c r="C69" i="20"/>
  <c r="F68" i="20"/>
  <c r="E68" i="20"/>
  <c r="D68" i="20"/>
  <c r="C68" i="20"/>
  <c r="F67" i="20"/>
  <c r="E67" i="20"/>
  <c r="D67" i="20"/>
  <c r="C67" i="20"/>
  <c r="F66" i="20"/>
  <c r="E66" i="20"/>
  <c r="D66" i="20"/>
  <c r="C66" i="20"/>
  <c r="F65" i="20"/>
  <c r="E65" i="20"/>
  <c r="D65" i="20"/>
  <c r="C65" i="20"/>
  <c r="F64" i="20"/>
  <c r="E64" i="20"/>
  <c r="D64" i="20"/>
  <c r="C64" i="20"/>
  <c r="F63" i="20"/>
  <c r="E63" i="20"/>
  <c r="D63" i="20"/>
  <c r="C63" i="20"/>
  <c r="F62" i="20"/>
  <c r="E62" i="20"/>
  <c r="D62" i="20"/>
  <c r="C62" i="20"/>
  <c r="F61" i="20"/>
  <c r="E61" i="20"/>
  <c r="D61" i="20"/>
  <c r="C61" i="20"/>
  <c r="F60" i="20"/>
  <c r="E60" i="20"/>
  <c r="D60" i="20"/>
  <c r="C60" i="20"/>
  <c r="F59" i="20"/>
  <c r="E59" i="20"/>
  <c r="D59" i="20"/>
  <c r="C59" i="20"/>
  <c r="F58" i="20"/>
  <c r="E58" i="20"/>
  <c r="D58" i="20"/>
  <c r="C58" i="20"/>
  <c r="F57" i="20"/>
  <c r="E57" i="20"/>
  <c r="D57" i="20"/>
  <c r="C57" i="20"/>
  <c r="F56" i="20"/>
  <c r="E56" i="20"/>
  <c r="D56" i="20"/>
  <c r="C56" i="20"/>
  <c r="F55" i="20"/>
  <c r="E55" i="20"/>
  <c r="D55" i="20"/>
  <c r="C55" i="20"/>
  <c r="F54" i="20"/>
  <c r="E54" i="20"/>
  <c r="D54" i="20"/>
  <c r="C54" i="20"/>
  <c r="F53" i="20"/>
  <c r="B15" i="20"/>
  <c r="E53" i="20"/>
  <c r="D53" i="20"/>
  <c r="C53" i="20"/>
  <c r="C44" i="20"/>
  <c r="C43" i="20"/>
  <c r="C42" i="20"/>
  <c r="C41" i="20"/>
  <c r="C40" i="20"/>
  <c r="C39" i="20"/>
  <c r="C38" i="20"/>
  <c r="C37" i="20"/>
  <c r="C36" i="20"/>
  <c r="C34" i="20"/>
  <c r="C33" i="20"/>
  <c r="C32" i="20"/>
  <c r="C31" i="20"/>
  <c r="C30" i="20"/>
  <c r="C29" i="20"/>
  <c r="C28" i="20"/>
  <c r="C27" i="20"/>
  <c r="C26" i="20"/>
  <c r="C24" i="20"/>
  <c r="C23" i="20"/>
  <c r="C22" i="20"/>
  <c r="C21" i="20"/>
  <c r="C18" i="20"/>
  <c r="C16" i="20"/>
  <c r="C15" i="20"/>
  <c r="C14" i="20"/>
  <c r="C13" i="20"/>
  <c r="C12" i="20"/>
  <c r="C11" i="20"/>
  <c r="C9" i="20"/>
  <c r="C8" i="20"/>
  <c r="C6" i="20"/>
  <c r="C5" i="20"/>
  <c r="D2" i="20"/>
  <c r="F99" i="19"/>
  <c r="E99" i="19"/>
  <c r="D99" i="19"/>
  <c r="C99" i="19"/>
  <c r="F98" i="19"/>
  <c r="E98" i="19"/>
  <c r="D98" i="19"/>
  <c r="C98" i="19"/>
  <c r="F97" i="19"/>
  <c r="E97" i="19"/>
  <c r="D97" i="19"/>
  <c r="C97" i="19"/>
  <c r="F96" i="19"/>
  <c r="E96" i="19"/>
  <c r="D96" i="19"/>
  <c r="C96" i="19"/>
  <c r="F95" i="19"/>
  <c r="E95" i="19"/>
  <c r="D95" i="19"/>
  <c r="C95" i="19"/>
  <c r="F94" i="19"/>
  <c r="E94" i="19"/>
  <c r="D94" i="19"/>
  <c r="C94" i="19"/>
  <c r="F93" i="19"/>
  <c r="E93" i="19"/>
  <c r="D93" i="19"/>
  <c r="C93" i="19"/>
  <c r="F92" i="19"/>
  <c r="E92" i="19"/>
  <c r="D92" i="19"/>
  <c r="C92" i="19"/>
  <c r="F91" i="19"/>
  <c r="E91" i="19"/>
  <c r="D91" i="19"/>
  <c r="C91" i="19"/>
  <c r="F90" i="19"/>
  <c r="E90" i="19"/>
  <c r="D90" i="19"/>
  <c r="C90" i="19"/>
  <c r="F89" i="19"/>
  <c r="E89" i="19"/>
  <c r="D89" i="19"/>
  <c r="C89" i="19"/>
  <c r="F88" i="19"/>
  <c r="E88" i="19"/>
  <c r="D88" i="19"/>
  <c r="C88" i="19"/>
  <c r="F87" i="19"/>
  <c r="E87" i="19"/>
  <c r="D87" i="19"/>
  <c r="C87" i="19"/>
  <c r="F86" i="19"/>
  <c r="E86" i="19"/>
  <c r="D86" i="19"/>
  <c r="C86" i="19"/>
  <c r="F85" i="19"/>
  <c r="E85" i="19"/>
  <c r="D85" i="19"/>
  <c r="C85" i="19"/>
  <c r="F84" i="19"/>
  <c r="E84" i="19"/>
  <c r="D84" i="19"/>
  <c r="C84" i="19"/>
  <c r="F83" i="19"/>
  <c r="E83" i="19"/>
  <c r="D83" i="19"/>
  <c r="C83" i="19"/>
  <c r="F82" i="19"/>
  <c r="E82" i="19"/>
  <c r="D82" i="19"/>
  <c r="C82" i="19"/>
  <c r="F81" i="19"/>
  <c r="E81" i="19"/>
  <c r="D81" i="19"/>
  <c r="C81" i="19"/>
  <c r="F80" i="19"/>
  <c r="E80" i="19"/>
  <c r="D80" i="19"/>
  <c r="C80" i="19"/>
  <c r="F79" i="19"/>
  <c r="E79" i="19"/>
  <c r="D79" i="19"/>
  <c r="C79" i="19"/>
  <c r="F78" i="19"/>
  <c r="E78" i="19"/>
  <c r="D78" i="19"/>
  <c r="C78" i="19"/>
  <c r="F77" i="19"/>
  <c r="E77" i="19"/>
  <c r="D77" i="19"/>
  <c r="C77" i="19"/>
  <c r="F76" i="19"/>
  <c r="E76" i="19"/>
  <c r="D76" i="19"/>
  <c r="C76" i="19"/>
  <c r="F75" i="19"/>
  <c r="E75" i="19"/>
  <c r="D75" i="19"/>
  <c r="C75" i="19"/>
  <c r="F74" i="19"/>
  <c r="E74" i="19"/>
  <c r="D74" i="19"/>
  <c r="C74" i="19"/>
  <c r="F73" i="19"/>
  <c r="E73" i="19"/>
  <c r="D73" i="19"/>
  <c r="C73" i="19"/>
  <c r="F72" i="19"/>
  <c r="E72" i="19"/>
  <c r="D72" i="19"/>
  <c r="C72" i="19"/>
  <c r="F71" i="19"/>
  <c r="E71" i="19"/>
  <c r="D71" i="19"/>
  <c r="C71" i="19"/>
  <c r="F70" i="19"/>
  <c r="E70" i="19"/>
  <c r="D70" i="19"/>
  <c r="C70" i="19"/>
  <c r="F69" i="19"/>
  <c r="E69" i="19"/>
  <c r="D69" i="19"/>
  <c r="C69" i="19"/>
  <c r="F68" i="19"/>
  <c r="E68" i="19"/>
  <c r="D68" i="19"/>
  <c r="C68" i="19"/>
  <c r="F67" i="19"/>
  <c r="E67" i="19"/>
  <c r="D67" i="19"/>
  <c r="C67" i="19"/>
  <c r="F66" i="19"/>
  <c r="E66" i="19"/>
  <c r="D66" i="19"/>
  <c r="C66" i="19"/>
  <c r="F65" i="19"/>
  <c r="E65" i="19"/>
  <c r="D65" i="19"/>
  <c r="C65" i="19"/>
  <c r="F64" i="19"/>
  <c r="E64" i="19"/>
  <c r="D64" i="19"/>
  <c r="C64" i="19"/>
  <c r="F63" i="19"/>
  <c r="E63" i="19"/>
  <c r="D63" i="19"/>
  <c r="C63" i="19"/>
  <c r="F62" i="19"/>
  <c r="E62" i="19"/>
  <c r="D62" i="19"/>
  <c r="C62" i="19"/>
  <c r="F61" i="19"/>
  <c r="E61" i="19"/>
  <c r="D61" i="19"/>
  <c r="C61" i="19"/>
  <c r="F60" i="19"/>
  <c r="E60" i="19"/>
  <c r="D60" i="19"/>
  <c r="C60" i="19"/>
  <c r="F59" i="19"/>
  <c r="E59" i="19"/>
  <c r="D59" i="19"/>
  <c r="C59" i="19"/>
  <c r="F58" i="19"/>
  <c r="E58" i="19"/>
  <c r="D58" i="19"/>
  <c r="C58" i="19"/>
  <c r="F57" i="19"/>
  <c r="E57" i="19"/>
  <c r="D57" i="19"/>
  <c r="C57" i="19"/>
  <c r="F56" i="19"/>
  <c r="E56" i="19"/>
  <c r="D56" i="19"/>
  <c r="C56" i="19"/>
  <c r="F55" i="19"/>
  <c r="E55" i="19"/>
  <c r="D55" i="19"/>
  <c r="C55" i="19"/>
  <c r="F54" i="19"/>
  <c r="E54" i="19"/>
  <c r="D54" i="19"/>
  <c r="C54" i="19"/>
  <c r="F53" i="19"/>
  <c r="B15" i="19"/>
  <c r="E53" i="19"/>
  <c r="D53" i="19"/>
  <c r="C53" i="19"/>
  <c r="C44" i="19"/>
  <c r="C43" i="19"/>
  <c r="C42" i="19"/>
  <c r="C41" i="19"/>
  <c r="C40" i="19"/>
  <c r="C39" i="19"/>
  <c r="C38" i="19"/>
  <c r="C37" i="19"/>
  <c r="C36" i="19"/>
  <c r="C34" i="19"/>
  <c r="C33" i="19"/>
  <c r="C32" i="19"/>
  <c r="C31" i="19"/>
  <c r="C30" i="19"/>
  <c r="C29" i="19"/>
  <c r="C28" i="19"/>
  <c r="C27" i="19"/>
  <c r="C26" i="19"/>
  <c r="C24" i="19"/>
  <c r="C23" i="19"/>
  <c r="C22" i="19"/>
  <c r="C21" i="19"/>
  <c r="C18" i="19"/>
  <c r="C16" i="19"/>
  <c r="C15" i="19"/>
  <c r="C14" i="19"/>
  <c r="C13" i="19"/>
  <c r="C12" i="19"/>
  <c r="C11" i="19"/>
  <c r="C9" i="19"/>
  <c r="C8" i="19"/>
  <c r="C6" i="19"/>
  <c r="C5" i="19"/>
  <c r="D2" i="19"/>
  <c r="F99" i="18"/>
  <c r="E99" i="18"/>
  <c r="D99" i="18"/>
  <c r="C99" i="18"/>
  <c r="F98" i="18"/>
  <c r="E98" i="18"/>
  <c r="D98" i="18"/>
  <c r="C98" i="18"/>
  <c r="F97" i="18"/>
  <c r="E97" i="18"/>
  <c r="D97" i="18"/>
  <c r="C97" i="18"/>
  <c r="F96" i="18"/>
  <c r="E96" i="18"/>
  <c r="D96" i="18"/>
  <c r="C96" i="18"/>
  <c r="F95" i="18"/>
  <c r="E95" i="18"/>
  <c r="D95" i="18"/>
  <c r="C95" i="18"/>
  <c r="F94" i="18"/>
  <c r="E94" i="18"/>
  <c r="D94" i="18"/>
  <c r="C94" i="18"/>
  <c r="F93" i="18"/>
  <c r="E93" i="18"/>
  <c r="D93" i="18"/>
  <c r="C93" i="18"/>
  <c r="F92" i="18"/>
  <c r="E92" i="18"/>
  <c r="D92" i="18"/>
  <c r="C92" i="18"/>
  <c r="F91" i="18"/>
  <c r="E91" i="18"/>
  <c r="D91" i="18"/>
  <c r="C91" i="18"/>
  <c r="F90" i="18"/>
  <c r="E90" i="18"/>
  <c r="D90" i="18"/>
  <c r="C90" i="18"/>
  <c r="F89" i="18"/>
  <c r="E89" i="18"/>
  <c r="D89" i="18"/>
  <c r="C89" i="18"/>
  <c r="F88" i="18"/>
  <c r="E88" i="18"/>
  <c r="D88" i="18"/>
  <c r="C88" i="18"/>
  <c r="F87" i="18"/>
  <c r="E87" i="18"/>
  <c r="D87" i="18"/>
  <c r="C87" i="18"/>
  <c r="F86" i="18"/>
  <c r="E86" i="18"/>
  <c r="D86" i="18"/>
  <c r="C86" i="18"/>
  <c r="F85" i="18"/>
  <c r="E85" i="18"/>
  <c r="D85" i="18"/>
  <c r="C85" i="18"/>
  <c r="F84" i="18"/>
  <c r="E84" i="18"/>
  <c r="D84" i="18"/>
  <c r="C84" i="18"/>
  <c r="F83" i="18"/>
  <c r="E83" i="18"/>
  <c r="D83" i="18"/>
  <c r="C83" i="18"/>
  <c r="F82" i="18"/>
  <c r="E82" i="18"/>
  <c r="D82" i="18"/>
  <c r="C82" i="18"/>
  <c r="F81" i="18"/>
  <c r="E81" i="18"/>
  <c r="D81" i="18"/>
  <c r="C81" i="18"/>
  <c r="F80" i="18"/>
  <c r="E80" i="18"/>
  <c r="D80" i="18"/>
  <c r="C80" i="18"/>
  <c r="F79" i="18"/>
  <c r="E79" i="18"/>
  <c r="D79" i="18"/>
  <c r="C79" i="18"/>
  <c r="F78" i="18"/>
  <c r="E78" i="18"/>
  <c r="D78" i="18"/>
  <c r="C78" i="18"/>
  <c r="F77" i="18"/>
  <c r="E77" i="18"/>
  <c r="D77" i="18"/>
  <c r="C77" i="18"/>
  <c r="F76" i="18"/>
  <c r="E76" i="18"/>
  <c r="D76" i="18"/>
  <c r="C76" i="18"/>
  <c r="F75" i="18"/>
  <c r="E75" i="18"/>
  <c r="D75" i="18"/>
  <c r="C75" i="18"/>
  <c r="F74" i="18"/>
  <c r="E74" i="18"/>
  <c r="D74" i="18"/>
  <c r="C74" i="18"/>
  <c r="F73" i="18"/>
  <c r="E73" i="18"/>
  <c r="D73" i="18"/>
  <c r="C73" i="18"/>
  <c r="F72" i="18"/>
  <c r="E72" i="18"/>
  <c r="D72" i="18"/>
  <c r="C72" i="18"/>
  <c r="F71" i="18"/>
  <c r="E71" i="18"/>
  <c r="D71" i="18"/>
  <c r="C71" i="18"/>
  <c r="F70" i="18"/>
  <c r="E70" i="18"/>
  <c r="D70" i="18"/>
  <c r="C70" i="18"/>
  <c r="F69" i="18"/>
  <c r="E69" i="18"/>
  <c r="D69" i="18"/>
  <c r="C69" i="18"/>
  <c r="F68" i="18"/>
  <c r="E68" i="18"/>
  <c r="D68" i="18"/>
  <c r="C68" i="18"/>
  <c r="F67" i="18"/>
  <c r="E67" i="18"/>
  <c r="D67" i="18"/>
  <c r="C67" i="18"/>
  <c r="F66" i="18"/>
  <c r="E66" i="18"/>
  <c r="D66" i="18"/>
  <c r="C66" i="18"/>
  <c r="F65" i="18"/>
  <c r="E65" i="18"/>
  <c r="D65" i="18"/>
  <c r="C65" i="18"/>
  <c r="F64" i="18"/>
  <c r="E64" i="18"/>
  <c r="D64" i="18"/>
  <c r="C64" i="18"/>
  <c r="F63" i="18"/>
  <c r="E63" i="18"/>
  <c r="D63" i="18"/>
  <c r="C63" i="18"/>
  <c r="F62" i="18"/>
  <c r="E62" i="18"/>
  <c r="D62" i="18"/>
  <c r="C62" i="18"/>
  <c r="F61" i="18"/>
  <c r="E61" i="18"/>
  <c r="D61" i="18"/>
  <c r="C61" i="18"/>
  <c r="F60" i="18"/>
  <c r="E60" i="18"/>
  <c r="D60" i="18"/>
  <c r="C60" i="18"/>
  <c r="F59" i="18"/>
  <c r="E59" i="18"/>
  <c r="D59" i="18"/>
  <c r="C59" i="18"/>
  <c r="F58" i="18"/>
  <c r="E58" i="18"/>
  <c r="D58" i="18"/>
  <c r="C58" i="18"/>
  <c r="F57" i="18"/>
  <c r="E57" i="18"/>
  <c r="D57" i="18"/>
  <c r="C57" i="18"/>
  <c r="F56" i="18"/>
  <c r="E56" i="18"/>
  <c r="D56" i="18"/>
  <c r="C56" i="18"/>
  <c r="F55" i="18"/>
  <c r="E55" i="18"/>
  <c r="D55" i="18"/>
  <c r="C55" i="18"/>
  <c r="F54" i="18"/>
  <c r="E54" i="18"/>
  <c r="D54" i="18"/>
  <c r="C54" i="18"/>
  <c r="F53" i="18"/>
  <c r="B15" i="18"/>
  <c r="E53" i="18"/>
  <c r="D53" i="18"/>
  <c r="C53" i="18"/>
  <c r="C44" i="18"/>
  <c r="C43" i="18"/>
  <c r="C42" i="18"/>
  <c r="C41" i="18"/>
  <c r="C40" i="18"/>
  <c r="C39" i="18"/>
  <c r="C38" i="18"/>
  <c r="C37" i="18"/>
  <c r="C36" i="18"/>
  <c r="C34" i="18"/>
  <c r="C33" i="18"/>
  <c r="C32" i="18"/>
  <c r="C31" i="18"/>
  <c r="C30" i="18"/>
  <c r="C29" i="18"/>
  <c r="C28" i="18"/>
  <c r="C27" i="18"/>
  <c r="C26" i="18"/>
  <c r="C24" i="18"/>
  <c r="C23" i="18"/>
  <c r="C22" i="18"/>
  <c r="C21" i="18"/>
  <c r="C18" i="18"/>
  <c r="C16" i="18"/>
  <c r="C15" i="18"/>
  <c r="C14" i="18"/>
  <c r="C13" i="18"/>
  <c r="C12" i="18"/>
  <c r="C11" i="18"/>
  <c r="C9" i="18"/>
  <c r="C8" i="18"/>
  <c r="C6" i="18"/>
  <c r="C5" i="18"/>
  <c r="D2" i="18"/>
  <c r="F99" i="17"/>
  <c r="E99" i="17"/>
  <c r="D99" i="17"/>
  <c r="C99" i="17"/>
  <c r="F98" i="17"/>
  <c r="E98" i="17"/>
  <c r="D98" i="17"/>
  <c r="C98" i="17"/>
  <c r="F97" i="17"/>
  <c r="E97" i="17"/>
  <c r="D97" i="17"/>
  <c r="C97" i="17"/>
  <c r="F96" i="17"/>
  <c r="E96" i="17"/>
  <c r="D96" i="17"/>
  <c r="C96" i="17"/>
  <c r="F95" i="17"/>
  <c r="E95" i="17"/>
  <c r="D95" i="17"/>
  <c r="C95" i="17"/>
  <c r="F94" i="17"/>
  <c r="E94" i="17"/>
  <c r="D94" i="17"/>
  <c r="C94" i="17"/>
  <c r="F93" i="17"/>
  <c r="E93" i="17"/>
  <c r="D93" i="17"/>
  <c r="C93" i="17"/>
  <c r="F92" i="17"/>
  <c r="E92" i="17"/>
  <c r="D92" i="17"/>
  <c r="C92" i="17"/>
  <c r="F91" i="17"/>
  <c r="E91" i="17"/>
  <c r="D91" i="17"/>
  <c r="C91" i="17"/>
  <c r="F90" i="17"/>
  <c r="E90" i="17"/>
  <c r="D90" i="17"/>
  <c r="C90" i="17"/>
  <c r="F89" i="17"/>
  <c r="E89" i="17"/>
  <c r="D89" i="17"/>
  <c r="C89" i="17"/>
  <c r="F88" i="17"/>
  <c r="E88" i="17"/>
  <c r="D88" i="17"/>
  <c r="C88" i="17"/>
  <c r="F87" i="17"/>
  <c r="E87" i="17"/>
  <c r="D87" i="17"/>
  <c r="C87" i="17"/>
  <c r="F86" i="17"/>
  <c r="E86" i="17"/>
  <c r="D86" i="17"/>
  <c r="C86" i="17"/>
  <c r="F85" i="17"/>
  <c r="E85" i="17"/>
  <c r="D85" i="17"/>
  <c r="C85" i="17"/>
  <c r="F84" i="17"/>
  <c r="E84" i="17"/>
  <c r="D84" i="17"/>
  <c r="C84" i="17"/>
  <c r="F83" i="17"/>
  <c r="E83" i="17"/>
  <c r="D83" i="17"/>
  <c r="C83" i="17"/>
  <c r="F82" i="17"/>
  <c r="E82" i="17"/>
  <c r="D82" i="17"/>
  <c r="C82" i="17"/>
  <c r="F81" i="17"/>
  <c r="E81" i="17"/>
  <c r="D81" i="17"/>
  <c r="C81" i="17"/>
  <c r="F80" i="17"/>
  <c r="E80" i="17"/>
  <c r="D80" i="17"/>
  <c r="C80" i="17"/>
  <c r="F79" i="17"/>
  <c r="E79" i="17"/>
  <c r="D79" i="17"/>
  <c r="C79" i="17"/>
  <c r="F78" i="17"/>
  <c r="E78" i="17"/>
  <c r="D78" i="17"/>
  <c r="C78" i="17"/>
  <c r="F77" i="17"/>
  <c r="E77" i="17"/>
  <c r="D77" i="17"/>
  <c r="C77" i="17"/>
  <c r="F76" i="17"/>
  <c r="E76" i="17"/>
  <c r="D76" i="17"/>
  <c r="C76" i="17"/>
  <c r="F75" i="17"/>
  <c r="E75" i="17"/>
  <c r="D75" i="17"/>
  <c r="C75" i="17"/>
  <c r="F74" i="17"/>
  <c r="E74" i="17"/>
  <c r="D74" i="17"/>
  <c r="C74" i="17"/>
  <c r="F73" i="17"/>
  <c r="E73" i="17"/>
  <c r="D73" i="17"/>
  <c r="C73" i="17"/>
  <c r="F72" i="17"/>
  <c r="E72" i="17"/>
  <c r="D72" i="17"/>
  <c r="C72" i="17"/>
  <c r="F71" i="17"/>
  <c r="E71" i="17"/>
  <c r="D71" i="17"/>
  <c r="C71" i="17"/>
  <c r="F70" i="17"/>
  <c r="E70" i="17"/>
  <c r="D70" i="17"/>
  <c r="C70" i="17"/>
  <c r="F69" i="17"/>
  <c r="E69" i="17"/>
  <c r="D69" i="17"/>
  <c r="C69" i="17"/>
  <c r="F68" i="17"/>
  <c r="E68" i="17"/>
  <c r="D68" i="17"/>
  <c r="C68" i="17"/>
  <c r="F67" i="17"/>
  <c r="E67" i="17"/>
  <c r="D67" i="17"/>
  <c r="C67" i="17"/>
  <c r="F66" i="17"/>
  <c r="E66" i="17"/>
  <c r="D66" i="17"/>
  <c r="C66" i="17"/>
  <c r="F65" i="17"/>
  <c r="E65" i="17"/>
  <c r="D65" i="17"/>
  <c r="C65" i="17"/>
  <c r="F64" i="17"/>
  <c r="E64" i="17"/>
  <c r="D64" i="17"/>
  <c r="C64" i="17"/>
  <c r="F63" i="17"/>
  <c r="E63" i="17"/>
  <c r="D63" i="17"/>
  <c r="C63" i="17"/>
  <c r="F62" i="17"/>
  <c r="E62" i="17"/>
  <c r="D62" i="17"/>
  <c r="C62" i="17"/>
  <c r="F61" i="17"/>
  <c r="E61" i="17"/>
  <c r="D61" i="17"/>
  <c r="C61" i="17"/>
  <c r="F60" i="17"/>
  <c r="E60" i="17"/>
  <c r="D60" i="17"/>
  <c r="C60" i="17"/>
  <c r="F59" i="17"/>
  <c r="E59" i="17"/>
  <c r="D59" i="17"/>
  <c r="C59" i="17"/>
  <c r="F58" i="17"/>
  <c r="E58" i="17"/>
  <c r="D58" i="17"/>
  <c r="C58" i="17"/>
  <c r="F57" i="17"/>
  <c r="E57" i="17"/>
  <c r="D57" i="17"/>
  <c r="C57" i="17"/>
  <c r="F56" i="17"/>
  <c r="E56" i="17"/>
  <c r="D56" i="17"/>
  <c r="C56" i="17"/>
  <c r="F55" i="17"/>
  <c r="E55" i="17"/>
  <c r="D55" i="17"/>
  <c r="C55" i="17"/>
  <c r="F54" i="17"/>
  <c r="E54" i="17"/>
  <c r="D54" i="17"/>
  <c r="C54" i="17"/>
  <c r="F53" i="17"/>
  <c r="E53" i="17"/>
  <c r="D53" i="17"/>
  <c r="C53" i="17"/>
  <c r="C44" i="17"/>
  <c r="C43" i="17"/>
  <c r="C42" i="17"/>
  <c r="C41" i="17"/>
  <c r="C40" i="17"/>
  <c r="C39" i="17"/>
  <c r="C38" i="17"/>
  <c r="C37" i="17"/>
  <c r="C36" i="17"/>
  <c r="C34" i="17"/>
  <c r="C33" i="17"/>
  <c r="C32" i="17"/>
  <c r="C31" i="17"/>
  <c r="C30" i="17"/>
  <c r="C29" i="17"/>
  <c r="C28" i="17"/>
  <c r="C27" i="17"/>
  <c r="C26" i="17"/>
  <c r="C24" i="17"/>
  <c r="C23" i="17"/>
  <c r="C22" i="17"/>
  <c r="C21" i="17"/>
  <c r="C18" i="17"/>
  <c r="C16" i="17"/>
  <c r="C15" i="17"/>
  <c r="B15" i="17"/>
  <c r="C14" i="17"/>
  <c r="C13" i="17"/>
  <c r="C12" i="17"/>
  <c r="C11" i="17"/>
  <c r="C9" i="17"/>
  <c r="C8" i="17"/>
  <c r="C6" i="17"/>
  <c r="C5" i="17"/>
  <c r="D2" i="17"/>
  <c r="F99" i="16"/>
  <c r="E99" i="16"/>
  <c r="D99" i="16"/>
  <c r="C99" i="16"/>
  <c r="F98" i="16"/>
  <c r="E98" i="16"/>
  <c r="D98" i="16"/>
  <c r="C98" i="16"/>
  <c r="F97" i="16"/>
  <c r="E97" i="16"/>
  <c r="D97" i="16"/>
  <c r="C97" i="16"/>
  <c r="F96" i="16"/>
  <c r="E96" i="16"/>
  <c r="D96" i="16"/>
  <c r="C96" i="16"/>
  <c r="F95" i="16"/>
  <c r="E95" i="16"/>
  <c r="D95" i="16"/>
  <c r="C95" i="16"/>
  <c r="F94" i="16"/>
  <c r="E94" i="16"/>
  <c r="D94" i="16"/>
  <c r="C94" i="16"/>
  <c r="F93" i="16"/>
  <c r="E93" i="16"/>
  <c r="D93" i="16"/>
  <c r="C93" i="16"/>
  <c r="F92" i="16"/>
  <c r="E92" i="16"/>
  <c r="D92" i="16"/>
  <c r="C92" i="16"/>
  <c r="F91" i="16"/>
  <c r="E91" i="16"/>
  <c r="D91" i="16"/>
  <c r="C91" i="16"/>
  <c r="F90" i="16"/>
  <c r="E90" i="16"/>
  <c r="D90" i="16"/>
  <c r="C90" i="16"/>
  <c r="F89" i="16"/>
  <c r="E89" i="16"/>
  <c r="D89" i="16"/>
  <c r="C89" i="16"/>
  <c r="F88" i="16"/>
  <c r="E88" i="16"/>
  <c r="D88" i="16"/>
  <c r="C88" i="16"/>
  <c r="F87" i="16"/>
  <c r="E87" i="16"/>
  <c r="D87" i="16"/>
  <c r="C87" i="16"/>
  <c r="F86" i="16"/>
  <c r="E86" i="16"/>
  <c r="D86" i="16"/>
  <c r="C86" i="16"/>
  <c r="F85" i="16"/>
  <c r="E85" i="16"/>
  <c r="D85" i="16"/>
  <c r="C85" i="16"/>
  <c r="F84" i="16"/>
  <c r="E84" i="16"/>
  <c r="D84" i="16"/>
  <c r="C84" i="16"/>
  <c r="F83" i="16"/>
  <c r="E83" i="16"/>
  <c r="D83" i="16"/>
  <c r="C83" i="16"/>
  <c r="F82" i="16"/>
  <c r="E82" i="16"/>
  <c r="D82" i="16"/>
  <c r="C82" i="16"/>
  <c r="F81" i="16"/>
  <c r="E81" i="16"/>
  <c r="D81" i="16"/>
  <c r="C81" i="16"/>
  <c r="F80" i="16"/>
  <c r="E80" i="16"/>
  <c r="D80" i="16"/>
  <c r="C80" i="16"/>
  <c r="F79" i="16"/>
  <c r="E79" i="16"/>
  <c r="D79" i="16"/>
  <c r="C79" i="16"/>
  <c r="F78" i="16"/>
  <c r="E78" i="16"/>
  <c r="D78" i="16"/>
  <c r="C78" i="16"/>
  <c r="F77" i="16"/>
  <c r="E77" i="16"/>
  <c r="D77" i="16"/>
  <c r="C77" i="16"/>
  <c r="F76" i="16"/>
  <c r="E76" i="16"/>
  <c r="D76" i="16"/>
  <c r="C76" i="16"/>
  <c r="F75" i="16"/>
  <c r="E75" i="16"/>
  <c r="D75" i="16"/>
  <c r="C75" i="16"/>
  <c r="F74" i="16"/>
  <c r="E74" i="16"/>
  <c r="D74" i="16"/>
  <c r="C74" i="16"/>
  <c r="F73" i="16"/>
  <c r="E73" i="16"/>
  <c r="D73" i="16"/>
  <c r="C73" i="16"/>
  <c r="F72" i="16"/>
  <c r="E72" i="16"/>
  <c r="D72" i="16"/>
  <c r="C72" i="16"/>
  <c r="F71" i="16"/>
  <c r="E71" i="16"/>
  <c r="D71" i="16"/>
  <c r="C71" i="16"/>
  <c r="F70" i="16"/>
  <c r="E70" i="16"/>
  <c r="D70" i="16"/>
  <c r="C70" i="16"/>
  <c r="F69" i="16"/>
  <c r="E69" i="16"/>
  <c r="D69" i="16"/>
  <c r="C69" i="16"/>
  <c r="F68" i="16"/>
  <c r="E68" i="16"/>
  <c r="D68" i="16"/>
  <c r="C68" i="16"/>
  <c r="F67" i="16"/>
  <c r="E67" i="16"/>
  <c r="D67" i="16"/>
  <c r="C67" i="16"/>
  <c r="F66" i="16"/>
  <c r="E66" i="16"/>
  <c r="D66" i="16"/>
  <c r="C66" i="16"/>
  <c r="F65" i="16"/>
  <c r="E65" i="16"/>
  <c r="D65" i="16"/>
  <c r="C65" i="16"/>
  <c r="F64" i="16"/>
  <c r="E64" i="16"/>
  <c r="D64" i="16"/>
  <c r="C64" i="16"/>
  <c r="F63" i="16"/>
  <c r="E63" i="16"/>
  <c r="D63" i="16"/>
  <c r="C63" i="16"/>
  <c r="F62" i="16"/>
  <c r="E62" i="16"/>
  <c r="D62" i="16"/>
  <c r="C62" i="16"/>
  <c r="F61" i="16"/>
  <c r="E61" i="16"/>
  <c r="D61" i="16"/>
  <c r="C61" i="16"/>
  <c r="F60" i="16"/>
  <c r="E60" i="16"/>
  <c r="D60" i="16"/>
  <c r="C60" i="16"/>
  <c r="F59" i="16"/>
  <c r="E59" i="16"/>
  <c r="D59" i="16"/>
  <c r="C59" i="16"/>
  <c r="F58" i="16"/>
  <c r="E58" i="16"/>
  <c r="D58" i="16"/>
  <c r="C58" i="16"/>
  <c r="F57" i="16"/>
  <c r="E57" i="16"/>
  <c r="D57" i="16"/>
  <c r="C57" i="16"/>
  <c r="F56" i="16"/>
  <c r="E56" i="16"/>
  <c r="D56" i="16"/>
  <c r="C56" i="16"/>
  <c r="F55" i="16"/>
  <c r="E55" i="16"/>
  <c r="D55" i="16"/>
  <c r="C55" i="16"/>
  <c r="F54" i="16"/>
  <c r="E54" i="16"/>
  <c r="D54" i="16"/>
  <c r="C54" i="16"/>
  <c r="F53" i="16"/>
  <c r="B15" i="16"/>
  <c r="E53" i="16"/>
  <c r="D53" i="16"/>
  <c r="C53" i="16"/>
  <c r="C44" i="16"/>
  <c r="C43" i="16"/>
  <c r="C42" i="16"/>
  <c r="C41" i="16"/>
  <c r="C40" i="16"/>
  <c r="C39" i="16"/>
  <c r="C38" i="16"/>
  <c r="C37" i="16"/>
  <c r="C36" i="16"/>
  <c r="C34" i="16"/>
  <c r="C33" i="16"/>
  <c r="C32" i="16"/>
  <c r="C31" i="16"/>
  <c r="C30" i="16"/>
  <c r="C29" i="16"/>
  <c r="C28" i="16"/>
  <c r="C27" i="16"/>
  <c r="C26" i="16"/>
  <c r="C24" i="16"/>
  <c r="C23" i="16"/>
  <c r="C22" i="16"/>
  <c r="C21" i="16"/>
  <c r="C18" i="16"/>
  <c r="C16" i="16"/>
  <c r="C15" i="16"/>
  <c r="C14" i="16"/>
  <c r="C13" i="16"/>
  <c r="C12" i="16"/>
  <c r="C11" i="16"/>
  <c r="C9" i="16"/>
  <c r="C8" i="16"/>
  <c r="C6" i="16"/>
  <c r="C5" i="16"/>
  <c r="D2" i="16"/>
  <c r="F36" i="15"/>
  <c r="F37" i="15"/>
  <c r="F38" i="15"/>
  <c r="F39" i="15"/>
  <c r="F40" i="15"/>
  <c r="F41" i="15"/>
  <c r="F42" i="15"/>
  <c r="F43" i="15"/>
  <c r="F44" i="15"/>
  <c r="F35" i="15"/>
  <c r="F26" i="15"/>
  <c r="F27" i="15"/>
  <c r="F28" i="15"/>
  <c r="F29" i="15"/>
  <c r="F30" i="15"/>
  <c r="F31" i="15"/>
  <c r="F32" i="15"/>
  <c r="F33" i="15"/>
  <c r="F34" i="15"/>
  <c r="F25" i="15"/>
  <c r="F16" i="15"/>
  <c r="F17" i="15"/>
  <c r="F18" i="15"/>
  <c r="F19" i="15"/>
  <c r="F20" i="15"/>
  <c r="F21" i="15"/>
  <c r="F22" i="15"/>
  <c r="F23" i="15"/>
  <c r="F24" i="15"/>
  <c r="F15" i="15"/>
  <c r="F6" i="15"/>
  <c r="F7" i="15"/>
  <c r="F8" i="15"/>
  <c r="F9" i="15"/>
  <c r="F10" i="15"/>
  <c r="F11" i="15"/>
  <c r="F12" i="15"/>
  <c r="F13" i="15"/>
  <c r="F14" i="15"/>
  <c r="F5" i="15"/>
  <c r="A2" i="15"/>
  <c r="F36" i="14"/>
  <c r="F37" i="14"/>
  <c r="F38" i="14"/>
  <c r="F39" i="14"/>
  <c r="F40" i="14"/>
  <c r="F41" i="14"/>
  <c r="F42" i="14"/>
  <c r="F43" i="14"/>
  <c r="F44" i="14"/>
  <c r="F35" i="14"/>
  <c r="F26" i="14"/>
  <c r="F27" i="14"/>
  <c r="F28" i="14"/>
  <c r="F29" i="14"/>
  <c r="F30" i="14"/>
  <c r="F31" i="14"/>
  <c r="F32" i="14"/>
  <c r="F33" i="14"/>
  <c r="F34" i="14"/>
  <c r="F25" i="14"/>
  <c r="F16" i="14"/>
  <c r="F17" i="14"/>
  <c r="F18" i="14"/>
  <c r="F19" i="14"/>
  <c r="F20" i="14"/>
  <c r="F21" i="14"/>
  <c r="F22" i="14"/>
  <c r="F23" i="14"/>
  <c r="F24" i="14"/>
  <c r="F15" i="14"/>
  <c r="F6" i="14"/>
  <c r="F7" i="14"/>
  <c r="F8" i="14"/>
  <c r="F9" i="14"/>
  <c r="F10" i="14"/>
  <c r="F11" i="14"/>
  <c r="F12" i="14"/>
  <c r="F13" i="14"/>
  <c r="F14" i="14"/>
  <c r="F5" i="14"/>
  <c r="A2" i="14"/>
  <c r="F36" i="13"/>
  <c r="F37" i="13"/>
  <c r="F38" i="13"/>
  <c r="F39" i="13"/>
  <c r="F40" i="13"/>
  <c r="F41" i="13"/>
  <c r="F42" i="13"/>
  <c r="F43" i="13"/>
  <c r="F44" i="13"/>
  <c r="F35" i="13"/>
  <c r="F26" i="13"/>
  <c r="F27" i="13"/>
  <c r="F28" i="13"/>
  <c r="F29" i="13"/>
  <c r="F30" i="13"/>
  <c r="F31" i="13"/>
  <c r="F32" i="13"/>
  <c r="F33" i="13"/>
  <c r="F34" i="13"/>
  <c r="F25" i="13"/>
  <c r="F16" i="13"/>
  <c r="F17" i="13"/>
  <c r="F18" i="13"/>
  <c r="F19" i="13"/>
  <c r="F20" i="13"/>
  <c r="F21" i="13"/>
  <c r="F22" i="13"/>
  <c r="F23" i="13"/>
  <c r="F24" i="13"/>
  <c r="F15" i="13"/>
  <c r="F6" i="13"/>
  <c r="F7" i="13"/>
  <c r="F8" i="13"/>
  <c r="F9" i="13"/>
  <c r="F10" i="13"/>
  <c r="F11" i="13"/>
  <c r="F12" i="13"/>
  <c r="F13" i="13"/>
  <c r="F14" i="13"/>
  <c r="F5" i="13"/>
  <c r="A2" i="13"/>
  <c r="F36" i="12"/>
  <c r="F37" i="12"/>
  <c r="F38" i="12"/>
  <c r="F39" i="12"/>
  <c r="F40" i="12"/>
  <c r="F41" i="12"/>
  <c r="F42" i="12"/>
  <c r="F43" i="12"/>
  <c r="F44" i="12"/>
  <c r="F35" i="12"/>
  <c r="F26" i="12"/>
  <c r="F27" i="12"/>
  <c r="F28" i="12"/>
  <c r="F29" i="12"/>
  <c r="F30" i="12"/>
  <c r="F31" i="12"/>
  <c r="F32" i="12"/>
  <c r="F33" i="12"/>
  <c r="F34" i="12"/>
  <c r="F25" i="12"/>
  <c r="F16" i="12"/>
  <c r="F17" i="12"/>
  <c r="F18" i="12"/>
  <c r="F19" i="12"/>
  <c r="F20" i="12"/>
  <c r="F21" i="12"/>
  <c r="F22" i="12"/>
  <c r="F23" i="12"/>
  <c r="F24" i="12"/>
  <c r="F15" i="12"/>
  <c r="F6" i="12"/>
  <c r="F7" i="12"/>
  <c r="F8" i="12"/>
  <c r="F9" i="12"/>
  <c r="F10" i="12"/>
  <c r="F11" i="12"/>
  <c r="F12" i="12"/>
  <c r="F13" i="12"/>
  <c r="F14" i="12"/>
  <c r="F5" i="12"/>
  <c r="A2" i="12"/>
  <c r="F36" i="11"/>
  <c r="F37" i="11"/>
  <c r="F38" i="11"/>
  <c r="F39" i="11"/>
  <c r="F40" i="11"/>
  <c r="F41" i="11"/>
  <c r="F42" i="11"/>
  <c r="F43" i="11"/>
  <c r="F44" i="11"/>
  <c r="F35" i="11"/>
  <c r="F26" i="11"/>
  <c r="F27" i="11"/>
  <c r="F28" i="11"/>
  <c r="F29" i="11"/>
  <c r="F30" i="11"/>
  <c r="F31" i="11"/>
  <c r="F32" i="11"/>
  <c r="F33" i="11"/>
  <c r="F34" i="11"/>
  <c r="F25" i="11"/>
  <c r="F16" i="11"/>
  <c r="F17" i="11"/>
  <c r="F18" i="11"/>
  <c r="F19" i="11"/>
  <c r="F20" i="11"/>
  <c r="F21" i="11"/>
  <c r="F22" i="11"/>
  <c r="F23" i="11"/>
  <c r="F24" i="11"/>
  <c r="F15" i="11"/>
  <c r="F6" i="11"/>
  <c r="F7" i="11"/>
  <c r="F8" i="11"/>
  <c r="F9" i="11"/>
  <c r="F10" i="11"/>
  <c r="F11" i="11"/>
  <c r="F12" i="11"/>
  <c r="F13" i="11"/>
  <c r="F14" i="11"/>
  <c r="F5" i="11"/>
  <c r="A2" i="11"/>
  <c r="F99" i="15"/>
  <c r="E99" i="15"/>
  <c r="D99" i="15"/>
  <c r="C99" i="15"/>
  <c r="F98" i="15"/>
  <c r="E98" i="15"/>
  <c r="D98" i="15"/>
  <c r="C98" i="15"/>
  <c r="F97" i="15"/>
  <c r="E97" i="15"/>
  <c r="D97" i="15"/>
  <c r="C97" i="15"/>
  <c r="F96" i="15"/>
  <c r="E96" i="15"/>
  <c r="D96" i="15"/>
  <c r="C96" i="15"/>
  <c r="F95" i="15"/>
  <c r="E95" i="15"/>
  <c r="D95" i="15"/>
  <c r="C95" i="15"/>
  <c r="F94" i="15"/>
  <c r="E94" i="15"/>
  <c r="D94" i="15"/>
  <c r="C94" i="15"/>
  <c r="F93" i="15"/>
  <c r="E93" i="15"/>
  <c r="D93" i="15"/>
  <c r="C93" i="15"/>
  <c r="F92" i="15"/>
  <c r="E92" i="15"/>
  <c r="D92" i="15"/>
  <c r="C92" i="15"/>
  <c r="F91" i="15"/>
  <c r="E91" i="15"/>
  <c r="D91" i="15"/>
  <c r="C91" i="15"/>
  <c r="F90" i="15"/>
  <c r="E90" i="15"/>
  <c r="D90" i="15"/>
  <c r="C90" i="15"/>
  <c r="F89" i="15"/>
  <c r="E89" i="15"/>
  <c r="D89" i="15"/>
  <c r="C89" i="15"/>
  <c r="F88" i="15"/>
  <c r="E88" i="15"/>
  <c r="D88" i="15"/>
  <c r="C88" i="15"/>
  <c r="F87" i="15"/>
  <c r="E87" i="15"/>
  <c r="D87" i="15"/>
  <c r="C87" i="15"/>
  <c r="F86" i="15"/>
  <c r="E86" i="15"/>
  <c r="D86" i="15"/>
  <c r="C86" i="15"/>
  <c r="F85" i="15"/>
  <c r="E85" i="15"/>
  <c r="D85" i="15"/>
  <c r="C85" i="15"/>
  <c r="F84" i="15"/>
  <c r="E84" i="15"/>
  <c r="D84" i="15"/>
  <c r="C84" i="15"/>
  <c r="F83" i="15"/>
  <c r="E83" i="15"/>
  <c r="D83" i="15"/>
  <c r="C83" i="15"/>
  <c r="F82" i="15"/>
  <c r="E82" i="15"/>
  <c r="D82" i="15"/>
  <c r="C82" i="15"/>
  <c r="F81" i="15"/>
  <c r="E81" i="15"/>
  <c r="D81" i="15"/>
  <c r="C81" i="15"/>
  <c r="F80" i="15"/>
  <c r="E80" i="15"/>
  <c r="D80" i="15"/>
  <c r="C80" i="15"/>
  <c r="F79" i="15"/>
  <c r="E79" i="15"/>
  <c r="D79" i="15"/>
  <c r="C79" i="15"/>
  <c r="F78" i="15"/>
  <c r="E78" i="15"/>
  <c r="D78" i="15"/>
  <c r="C78" i="15"/>
  <c r="F77" i="15"/>
  <c r="E77" i="15"/>
  <c r="D77" i="15"/>
  <c r="C77" i="15"/>
  <c r="F76" i="15"/>
  <c r="E76" i="15"/>
  <c r="D76" i="15"/>
  <c r="C76" i="15"/>
  <c r="F75" i="15"/>
  <c r="E75" i="15"/>
  <c r="D75" i="15"/>
  <c r="C75" i="15"/>
  <c r="F74" i="15"/>
  <c r="E74" i="15"/>
  <c r="D74" i="15"/>
  <c r="C74" i="15"/>
  <c r="F73" i="15"/>
  <c r="E73" i="15"/>
  <c r="D73" i="15"/>
  <c r="C73" i="15"/>
  <c r="F72" i="15"/>
  <c r="E72" i="15"/>
  <c r="D72" i="15"/>
  <c r="C72" i="15"/>
  <c r="F71" i="15"/>
  <c r="E71" i="15"/>
  <c r="D71" i="15"/>
  <c r="C71" i="15"/>
  <c r="F70" i="15"/>
  <c r="E70" i="15"/>
  <c r="D70" i="15"/>
  <c r="C70" i="15"/>
  <c r="F69" i="15"/>
  <c r="E69" i="15"/>
  <c r="D69" i="15"/>
  <c r="C69" i="15"/>
  <c r="F68" i="15"/>
  <c r="E68" i="15"/>
  <c r="D68" i="15"/>
  <c r="C68" i="15"/>
  <c r="F67" i="15"/>
  <c r="E67" i="15"/>
  <c r="D67" i="15"/>
  <c r="C67" i="15"/>
  <c r="F66" i="15"/>
  <c r="E66" i="15"/>
  <c r="D66" i="15"/>
  <c r="C66" i="15"/>
  <c r="F65" i="15"/>
  <c r="E65" i="15"/>
  <c r="D65" i="15"/>
  <c r="C65" i="15"/>
  <c r="F64" i="15"/>
  <c r="E64" i="15"/>
  <c r="D64" i="15"/>
  <c r="C64" i="15"/>
  <c r="F63" i="15"/>
  <c r="E63" i="15"/>
  <c r="D63" i="15"/>
  <c r="C63" i="15"/>
  <c r="F62" i="15"/>
  <c r="E62" i="15"/>
  <c r="D62" i="15"/>
  <c r="C62" i="15"/>
  <c r="F61" i="15"/>
  <c r="E61" i="15"/>
  <c r="D61" i="15"/>
  <c r="C61" i="15"/>
  <c r="F60" i="15"/>
  <c r="E60" i="15"/>
  <c r="D60" i="15"/>
  <c r="C60" i="15"/>
  <c r="F59" i="15"/>
  <c r="E59" i="15"/>
  <c r="D59" i="15"/>
  <c r="C59" i="15"/>
  <c r="F58" i="15"/>
  <c r="E58" i="15"/>
  <c r="D58" i="15"/>
  <c r="C58" i="15"/>
  <c r="F57" i="15"/>
  <c r="E57" i="15"/>
  <c r="D57" i="15"/>
  <c r="C57" i="15"/>
  <c r="F56" i="15"/>
  <c r="E56" i="15"/>
  <c r="D56" i="15"/>
  <c r="C56" i="15"/>
  <c r="F55" i="15"/>
  <c r="E55" i="15"/>
  <c r="D55" i="15"/>
  <c r="C55" i="15"/>
  <c r="F54" i="15"/>
  <c r="E54" i="15"/>
  <c r="D54" i="15"/>
  <c r="C54" i="15"/>
  <c r="F53" i="15"/>
  <c r="B15" i="15"/>
  <c r="E53" i="15"/>
  <c r="D53" i="15"/>
  <c r="C53" i="15"/>
  <c r="C44" i="15"/>
  <c r="C43" i="15"/>
  <c r="C42" i="15"/>
  <c r="C41" i="15"/>
  <c r="C40" i="15"/>
  <c r="C39" i="15"/>
  <c r="C38" i="15"/>
  <c r="C37" i="15"/>
  <c r="C36" i="15"/>
  <c r="C34" i="15"/>
  <c r="C33" i="15"/>
  <c r="C32" i="15"/>
  <c r="C31" i="15"/>
  <c r="C30" i="15"/>
  <c r="C29" i="15"/>
  <c r="C28" i="15"/>
  <c r="C27" i="15"/>
  <c r="C26" i="15"/>
  <c r="C24" i="15"/>
  <c r="C23" i="15"/>
  <c r="C22" i="15"/>
  <c r="C21" i="15"/>
  <c r="C18" i="15"/>
  <c r="C16" i="15"/>
  <c r="C15" i="15"/>
  <c r="C14" i="15"/>
  <c r="C13" i="15"/>
  <c r="C12" i="15"/>
  <c r="C11" i="15"/>
  <c r="C9" i="15"/>
  <c r="C8" i="15"/>
  <c r="C6" i="15"/>
  <c r="C5" i="15"/>
  <c r="D2" i="15"/>
  <c r="F99" i="14"/>
  <c r="E99" i="14"/>
  <c r="D99" i="14"/>
  <c r="C99" i="14"/>
  <c r="F98" i="14"/>
  <c r="E98" i="14"/>
  <c r="D98" i="14"/>
  <c r="C98" i="14"/>
  <c r="F97" i="14"/>
  <c r="E97" i="14"/>
  <c r="D97" i="14"/>
  <c r="C97" i="14"/>
  <c r="F96" i="14"/>
  <c r="E96" i="14"/>
  <c r="D96" i="14"/>
  <c r="C96" i="14"/>
  <c r="F95" i="14"/>
  <c r="E95" i="14"/>
  <c r="D95" i="14"/>
  <c r="C95" i="14"/>
  <c r="F94" i="14"/>
  <c r="E94" i="14"/>
  <c r="D94" i="14"/>
  <c r="C94" i="14"/>
  <c r="F93" i="14"/>
  <c r="E93" i="14"/>
  <c r="D93" i="14"/>
  <c r="C93" i="14"/>
  <c r="F92" i="14"/>
  <c r="E92" i="14"/>
  <c r="D92" i="14"/>
  <c r="C92" i="14"/>
  <c r="F91" i="14"/>
  <c r="E91" i="14"/>
  <c r="D91" i="14"/>
  <c r="C91" i="14"/>
  <c r="F90" i="14"/>
  <c r="E90" i="14"/>
  <c r="D90" i="14"/>
  <c r="C90" i="14"/>
  <c r="F89" i="14"/>
  <c r="E89" i="14"/>
  <c r="D89" i="14"/>
  <c r="C89" i="14"/>
  <c r="F88" i="14"/>
  <c r="E88" i="14"/>
  <c r="D88" i="14"/>
  <c r="C88" i="14"/>
  <c r="F87" i="14"/>
  <c r="E87" i="14"/>
  <c r="D87" i="14"/>
  <c r="C87" i="14"/>
  <c r="F86" i="14"/>
  <c r="E86" i="14"/>
  <c r="D86" i="14"/>
  <c r="C86" i="14"/>
  <c r="F85" i="14"/>
  <c r="E85" i="14"/>
  <c r="D85" i="14"/>
  <c r="C85" i="14"/>
  <c r="F84" i="14"/>
  <c r="E84" i="14"/>
  <c r="D84" i="14"/>
  <c r="C84" i="14"/>
  <c r="F83" i="14"/>
  <c r="E83" i="14"/>
  <c r="D83" i="14"/>
  <c r="C83" i="14"/>
  <c r="F82" i="14"/>
  <c r="E82" i="14"/>
  <c r="D82" i="14"/>
  <c r="C82" i="14"/>
  <c r="F81" i="14"/>
  <c r="E81" i="14"/>
  <c r="D81" i="14"/>
  <c r="C81" i="14"/>
  <c r="F80" i="14"/>
  <c r="E80" i="14"/>
  <c r="D80" i="14"/>
  <c r="C80" i="14"/>
  <c r="F79" i="14"/>
  <c r="E79" i="14"/>
  <c r="D79" i="14"/>
  <c r="C79" i="14"/>
  <c r="F78" i="14"/>
  <c r="E78" i="14"/>
  <c r="D78" i="14"/>
  <c r="C78" i="14"/>
  <c r="F77" i="14"/>
  <c r="E77" i="14"/>
  <c r="D77" i="14"/>
  <c r="C77" i="14"/>
  <c r="F76" i="14"/>
  <c r="E76" i="14"/>
  <c r="D76" i="14"/>
  <c r="C76" i="14"/>
  <c r="F75" i="14"/>
  <c r="E75" i="14"/>
  <c r="D75" i="14"/>
  <c r="C75" i="14"/>
  <c r="F74" i="14"/>
  <c r="E74" i="14"/>
  <c r="D74" i="14"/>
  <c r="C74" i="14"/>
  <c r="F73" i="14"/>
  <c r="E73" i="14"/>
  <c r="D73" i="14"/>
  <c r="C73" i="14"/>
  <c r="F72" i="14"/>
  <c r="E72" i="14"/>
  <c r="D72" i="14"/>
  <c r="C72" i="14"/>
  <c r="F71" i="14"/>
  <c r="E71" i="14"/>
  <c r="D71" i="14"/>
  <c r="C71" i="14"/>
  <c r="F70" i="14"/>
  <c r="E70" i="14"/>
  <c r="D70" i="14"/>
  <c r="C70" i="14"/>
  <c r="F69" i="14"/>
  <c r="E69" i="14"/>
  <c r="D69" i="14"/>
  <c r="C69" i="14"/>
  <c r="F68" i="14"/>
  <c r="E68" i="14"/>
  <c r="D68" i="14"/>
  <c r="C68" i="14"/>
  <c r="F67" i="14"/>
  <c r="E67" i="14"/>
  <c r="D67" i="14"/>
  <c r="C67" i="14"/>
  <c r="F66" i="14"/>
  <c r="E66" i="14"/>
  <c r="D66" i="14"/>
  <c r="C66" i="14"/>
  <c r="F65" i="14"/>
  <c r="E65" i="14"/>
  <c r="D65" i="14"/>
  <c r="C65" i="14"/>
  <c r="F64" i="14"/>
  <c r="E64" i="14"/>
  <c r="D64" i="14"/>
  <c r="C64" i="14"/>
  <c r="F63" i="14"/>
  <c r="E63" i="14"/>
  <c r="D63" i="14"/>
  <c r="C63" i="14"/>
  <c r="F62" i="14"/>
  <c r="E62" i="14"/>
  <c r="D62" i="14"/>
  <c r="C62" i="14"/>
  <c r="F61" i="14"/>
  <c r="E61" i="14"/>
  <c r="D61" i="14"/>
  <c r="C61" i="14"/>
  <c r="F60" i="14"/>
  <c r="E60" i="14"/>
  <c r="D60" i="14"/>
  <c r="C60" i="14"/>
  <c r="F59" i="14"/>
  <c r="E59" i="14"/>
  <c r="D59" i="14"/>
  <c r="C59" i="14"/>
  <c r="F58" i="14"/>
  <c r="E58" i="14"/>
  <c r="D58" i="14"/>
  <c r="C58" i="14"/>
  <c r="F57" i="14"/>
  <c r="E57" i="14"/>
  <c r="D57" i="14"/>
  <c r="C57" i="14"/>
  <c r="F56" i="14"/>
  <c r="E56" i="14"/>
  <c r="D56" i="14"/>
  <c r="C56" i="14"/>
  <c r="F55" i="14"/>
  <c r="E55" i="14"/>
  <c r="D55" i="14"/>
  <c r="C55" i="14"/>
  <c r="F54" i="14"/>
  <c r="E54" i="14"/>
  <c r="D54" i="14"/>
  <c r="C54" i="14"/>
  <c r="F53" i="14"/>
  <c r="B15" i="14"/>
  <c r="E53" i="14"/>
  <c r="D53" i="14"/>
  <c r="C53" i="14"/>
  <c r="C44" i="14"/>
  <c r="C43" i="14"/>
  <c r="C42" i="14"/>
  <c r="C41" i="14"/>
  <c r="C40" i="14"/>
  <c r="C39" i="14"/>
  <c r="C38" i="14"/>
  <c r="C37" i="14"/>
  <c r="C36" i="14"/>
  <c r="C34" i="14"/>
  <c r="C33" i="14"/>
  <c r="C32" i="14"/>
  <c r="C31" i="14"/>
  <c r="C30" i="14"/>
  <c r="C29" i="14"/>
  <c r="C28" i="14"/>
  <c r="C27" i="14"/>
  <c r="C26" i="14"/>
  <c r="C24" i="14"/>
  <c r="C23" i="14"/>
  <c r="C22" i="14"/>
  <c r="C21" i="14"/>
  <c r="C18" i="14"/>
  <c r="C16" i="14"/>
  <c r="C15" i="14"/>
  <c r="C14" i="14"/>
  <c r="C13" i="14"/>
  <c r="C12" i="14"/>
  <c r="C11" i="14"/>
  <c r="C9" i="14"/>
  <c r="C8" i="14"/>
  <c r="C6" i="14"/>
  <c r="C5" i="14"/>
  <c r="D2" i="14"/>
  <c r="F99" i="13"/>
  <c r="E99" i="13"/>
  <c r="D99" i="13"/>
  <c r="C99" i="13"/>
  <c r="F98" i="13"/>
  <c r="E98" i="13"/>
  <c r="D98" i="13"/>
  <c r="C98" i="13"/>
  <c r="F97" i="13"/>
  <c r="E97" i="13"/>
  <c r="D97" i="13"/>
  <c r="C97" i="13"/>
  <c r="F96" i="13"/>
  <c r="E96" i="13"/>
  <c r="D96" i="13"/>
  <c r="C96" i="13"/>
  <c r="F95" i="13"/>
  <c r="E95" i="13"/>
  <c r="D95" i="13"/>
  <c r="C95" i="13"/>
  <c r="F94" i="13"/>
  <c r="E94" i="13"/>
  <c r="D94" i="13"/>
  <c r="C94" i="13"/>
  <c r="F93" i="13"/>
  <c r="E93" i="13"/>
  <c r="D93" i="13"/>
  <c r="C93" i="13"/>
  <c r="F92" i="13"/>
  <c r="E92" i="13"/>
  <c r="D92" i="13"/>
  <c r="C92" i="13"/>
  <c r="F91" i="13"/>
  <c r="E91" i="13"/>
  <c r="D91" i="13"/>
  <c r="C91" i="13"/>
  <c r="F90" i="13"/>
  <c r="E90" i="13"/>
  <c r="D90" i="13"/>
  <c r="C90" i="13"/>
  <c r="F89" i="13"/>
  <c r="E89" i="13"/>
  <c r="D89" i="13"/>
  <c r="C89" i="13"/>
  <c r="F88" i="13"/>
  <c r="E88" i="13"/>
  <c r="D88" i="13"/>
  <c r="C88" i="13"/>
  <c r="F87" i="13"/>
  <c r="E87" i="13"/>
  <c r="D87" i="13"/>
  <c r="C87" i="13"/>
  <c r="F86" i="13"/>
  <c r="E86" i="13"/>
  <c r="D86" i="13"/>
  <c r="C86" i="13"/>
  <c r="F85" i="13"/>
  <c r="E85" i="13"/>
  <c r="D85" i="13"/>
  <c r="C85" i="13"/>
  <c r="F84" i="13"/>
  <c r="E84" i="13"/>
  <c r="D84" i="13"/>
  <c r="C84" i="13"/>
  <c r="F83" i="13"/>
  <c r="E83" i="13"/>
  <c r="D83" i="13"/>
  <c r="C83" i="13"/>
  <c r="F82" i="13"/>
  <c r="E82" i="13"/>
  <c r="D82" i="13"/>
  <c r="C82" i="13"/>
  <c r="F81" i="13"/>
  <c r="E81" i="13"/>
  <c r="D81" i="13"/>
  <c r="C81" i="13"/>
  <c r="F80" i="13"/>
  <c r="E80" i="13"/>
  <c r="D80" i="13"/>
  <c r="C80" i="13"/>
  <c r="F79" i="13"/>
  <c r="E79" i="13"/>
  <c r="D79" i="13"/>
  <c r="C79" i="13"/>
  <c r="F78" i="13"/>
  <c r="E78" i="13"/>
  <c r="D78" i="13"/>
  <c r="C78" i="13"/>
  <c r="F77" i="13"/>
  <c r="E77" i="13"/>
  <c r="D77" i="13"/>
  <c r="C77" i="13"/>
  <c r="F76" i="13"/>
  <c r="E76" i="13"/>
  <c r="D76" i="13"/>
  <c r="C76" i="13"/>
  <c r="F75" i="13"/>
  <c r="E75" i="13"/>
  <c r="D75" i="13"/>
  <c r="C75" i="13"/>
  <c r="F74" i="13"/>
  <c r="E74" i="13"/>
  <c r="D74" i="13"/>
  <c r="C74" i="13"/>
  <c r="F73" i="13"/>
  <c r="E73" i="13"/>
  <c r="D73" i="13"/>
  <c r="C73" i="13"/>
  <c r="F72" i="13"/>
  <c r="E72" i="13"/>
  <c r="D72" i="13"/>
  <c r="C72" i="13"/>
  <c r="F71" i="13"/>
  <c r="E71" i="13"/>
  <c r="D71" i="13"/>
  <c r="C71" i="13"/>
  <c r="F70" i="13"/>
  <c r="E70" i="13"/>
  <c r="D70" i="13"/>
  <c r="C70" i="13"/>
  <c r="F69" i="13"/>
  <c r="E69" i="13"/>
  <c r="D69" i="13"/>
  <c r="C69" i="13"/>
  <c r="F68" i="13"/>
  <c r="E68" i="13"/>
  <c r="D68" i="13"/>
  <c r="C68" i="13"/>
  <c r="F67" i="13"/>
  <c r="E67" i="13"/>
  <c r="D67" i="13"/>
  <c r="C67" i="13"/>
  <c r="F66" i="13"/>
  <c r="E66" i="13"/>
  <c r="D66" i="13"/>
  <c r="C66" i="13"/>
  <c r="F65" i="13"/>
  <c r="E65" i="13"/>
  <c r="D65" i="13"/>
  <c r="C65" i="13"/>
  <c r="F64" i="13"/>
  <c r="E64" i="13"/>
  <c r="D64" i="13"/>
  <c r="C64" i="13"/>
  <c r="F63" i="13"/>
  <c r="E63" i="13"/>
  <c r="D63" i="13"/>
  <c r="C63" i="13"/>
  <c r="F62" i="13"/>
  <c r="E62" i="13"/>
  <c r="D62" i="13"/>
  <c r="C62" i="13"/>
  <c r="F61" i="13"/>
  <c r="E61" i="13"/>
  <c r="D61" i="13"/>
  <c r="C61" i="13"/>
  <c r="F60" i="13"/>
  <c r="E60" i="13"/>
  <c r="D60" i="13"/>
  <c r="C60" i="13"/>
  <c r="F59" i="13"/>
  <c r="E59" i="13"/>
  <c r="D59" i="13"/>
  <c r="C59" i="13"/>
  <c r="F58" i="13"/>
  <c r="E58" i="13"/>
  <c r="D58" i="13"/>
  <c r="C58" i="13"/>
  <c r="F57" i="13"/>
  <c r="E57" i="13"/>
  <c r="D57" i="13"/>
  <c r="C57" i="13"/>
  <c r="F56" i="13"/>
  <c r="E56" i="13"/>
  <c r="D56" i="13"/>
  <c r="C56" i="13"/>
  <c r="F55" i="13"/>
  <c r="E55" i="13"/>
  <c r="D55" i="13"/>
  <c r="C55" i="13"/>
  <c r="F54" i="13"/>
  <c r="E54" i="13"/>
  <c r="D54" i="13"/>
  <c r="C54" i="13"/>
  <c r="F53" i="13"/>
  <c r="B15" i="13"/>
  <c r="E53" i="13"/>
  <c r="D53" i="13"/>
  <c r="C53" i="13"/>
  <c r="C44" i="13"/>
  <c r="C43" i="13"/>
  <c r="C42" i="13"/>
  <c r="C41" i="13"/>
  <c r="C40" i="13"/>
  <c r="C39" i="13"/>
  <c r="C38" i="13"/>
  <c r="C37" i="13"/>
  <c r="C36" i="13"/>
  <c r="C34" i="13"/>
  <c r="C33" i="13"/>
  <c r="C32" i="13"/>
  <c r="C31" i="13"/>
  <c r="C30" i="13"/>
  <c r="C29" i="13"/>
  <c r="C28" i="13"/>
  <c r="C27" i="13"/>
  <c r="C26" i="13"/>
  <c r="C24" i="13"/>
  <c r="C23" i="13"/>
  <c r="C22" i="13"/>
  <c r="C21" i="13"/>
  <c r="C18" i="13"/>
  <c r="C16" i="13"/>
  <c r="C15" i="13"/>
  <c r="C14" i="13"/>
  <c r="C13" i="13"/>
  <c r="C12" i="13"/>
  <c r="C11" i="13"/>
  <c r="C9" i="13"/>
  <c r="C8" i="13"/>
  <c r="C6" i="13"/>
  <c r="C5" i="13"/>
  <c r="D2" i="13"/>
  <c r="F99" i="12"/>
  <c r="E99" i="12"/>
  <c r="D99" i="12"/>
  <c r="C99" i="12"/>
  <c r="F98" i="12"/>
  <c r="E98" i="12"/>
  <c r="D98" i="12"/>
  <c r="C98" i="12"/>
  <c r="F97" i="12"/>
  <c r="E97" i="12"/>
  <c r="D97" i="12"/>
  <c r="C97" i="12"/>
  <c r="F96" i="12"/>
  <c r="E96" i="12"/>
  <c r="D96" i="12"/>
  <c r="C96" i="12"/>
  <c r="F95" i="12"/>
  <c r="E95" i="12"/>
  <c r="D95" i="12"/>
  <c r="C95" i="12"/>
  <c r="F94" i="12"/>
  <c r="E94" i="12"/>
  <c r="D94" i="12"/>
  <c r="C94" i="12"/>
  <c r="F93" i="12"/>
  <c r="E93" i="12"/>
  <c r="D93" i="12"/>
  <c r="C93" i="12"/>
  <c r="F92" i="12"/>
  <c r="E92" i="12"/>
  <c r="D92" i="12"/>
  <c r="C92" i="12"/>
  <c r="F91" i="12"/>
  <c r="E91" i="12"/>
  <c r="D91" i="12"/>
  <c r="C91" i="12"/>
  <c r="F90" i="12"/>
  <c r="E90" i="12"/>
  <c r="D90" i="12"/>
  <c r="C90" i="12"/>
  <c r="F89" i="12"/>
  <c r="E89" i="12"/>
  <c r="D89" i="12"/>
  <c r="C89" i="12"/>
  <c r="F88" i="12"/>
  <c r="E88" i="12"/>
  <c r="D88" i="12"/>
  <c r="C88" i="12"/>
  <c r="F87" i="12"/>
  <c r="E87" i="12"/>
  <c r="D87" i="12"/>
  <c r="C87" i="12"/>
  <c r="F86" i="12"/>
  <c r="E86" i="12"/>
  <c r="D86" i="12"/>
  <c r="C86" i="12"/>
  <c r="F85" i="12"/>
  <c r="E85" i="12"/>
  <c r="D85" i="12"/>
  <c r="C85" i="12"/>
  <c r="F84" i="12"/>
  <c r="E84" i="12"/>
  <c r="D84" i="12"/>
  <c r="C84" i="12"/>
  <c r="F83" i="12"/>
  <c r="E83" i="12"/>
  <c r="D83" i="12"/>
  <c r="C83" i="12"/>
  <c r="F82" i="12"/>
  <c r="E82" i="12"/>
  <c r="D82" i="12"/>
  <c r="C82" i="12"/>
  <c r="F81" i="12"/>
  <c r="E81" i="12"/>
  <c r="D81" i="12"/>
  <c r="C81" i="12"/>
  <c r="F80" i="12"/>
  <c r="E80" i="12"/>
  <c r="D80" i="12"/>
  <c r="C80" i="12"/>
  <c r="F79" i="12"/>
  <c r="E79" i="12"/>
  <c r="D79" i="12"/>
  <c r="C79" i="12"/>
  <c r="F78" i="12"/>
  <c r="E78" i="12"/>
  <c r="D78" i="12"/>
  <c r="C78" i="12"/>
  <c r="F77" i="12"/>
  <c r="E77" i="12"/>
  <c r="D77" i="12"/>
  <c r="C77" i="12"/>
  <c r="F76" i="12"/>
  <c r="E76" i="12"/>
  <c r="D76" i="12"/>
  <c r="C76" i="12"/>
  <c r="F75" i="12"/>
  <c r="E75" i="12"/>
  <c r="D75" i="12"/>
  <c r="C75" i="12"/>
  <c r="F74" i="12"/>
  <c r="E74" i="12"/>
  <c r="D74" i="12"/>
  <c r="C74" i="12"/>
  <c r="F73" i="12"/>
  <c r="E73" i="12"/>
  <c r="D73" i="12"/>
  <c r="C73" i="12"/>
  <c r="F72" i="12"/>
  <c r="E72" i="12"/>
  <c r="D72" i="12"/>
  <c r="C72" i="12"/>
  <c r="F71" i="12"/>
  <c r="E71" i="12"/>
  <c r="D71" i="12"/>
  <c r="C71" i="12"/>
  <c r="F70" i="12"/>
  <c r="E70" i="12"/>
  <c r="D70" i="12"/>
  <c r="C70" i="12"/>
  <c r="F69" i="12"/>
  <c r="E69" i="12"/>
  <c r="D69" i="12"/>
  <c r="C69" i="12"/>
  <c r="F68" i="12"/>
  <c r="E68" i="12"/>
  <c r="D68" i="12"/>
  <c r="C68" i="12"/>
  <c r="F67" i="12"/>
  <c r="E67" i="12"/>
  <c r="D67" i="12"/>
  <c r="C67" i="12"/>
  <c r="F66" i="12"/>
  <c r="E66" i="12"/>
  <c r="D66" i="12"/>
  <c r="C66" i="12"/>
  <c r="F65" i="12"/>
  <c r="E65" i="12"/>
  <c r="D65" i="12"/>
  <c r="C65" i="12"/>
  <c r="F64" i="12"/>
  <c r="E64" i="12"/>
  <c r="D64" i="12"/>
  <c r="C64" i="12"/>
  <c r="F63" i="12"/>
  <c r="E63" i="12"/>
  <c r="D63" i="12"/>
  <c r="C63" i="12"/>
  <c r="F62" i="12"/>
  <c r="E62" i="12"/>
  <c r="D62" i="12"/>
  <c r="C62" i="12"/>
  <c r="F61" i="12"/>
  <c r="E61" i="12"/>
  <c r="D61" i="12"/>
  <c r="C61" i="12"/>
  <c r="F60" i="12"/>
  <c r="E60" i="12"/>
  <c r="D60" i="12"/>
  <c r="C60" i="12"/>
  <c r="F59" i="12"/>
  <c r="E59" i="12"/>
  <c r="D59" i="12"/>
  <c r="C59" i="12"/>
  <c r="F58" i="12"/>
  <c r="E58" i="12"/>
  <c r="D58" i="12"/>
  <c r="C58" i="12"/>
  <c r="F57" i="12"/>
  <c r="E57" i="12"/>
  <c r="D57" i="12"/>
  <c r="C57" i="12"/>
  <c r="F56" i="12"/>
  <c r="E56" i="12"/>
  <c r="D56" i="12"/>
  <c r="C56" i="12"/>
  <c r="F55" i="12"/>
  <c r="E55" i="12"/>
  <c r="D55" i="12"/>
  <c r="C55" i="12"/>
  <c r="F54" i="12"/>
  <c r="E54" i="12"/>
  <c r="D54" i="12"/>
  <c r="C54" i="12"/>
  <c r="F53" i="12"/>
  <c r="E53" i="12"/>
  <c r="D53" i="12"/>
  <c r="C53" i="12"/>
  <c r="C44" i="12"/>
  <c r="C43" i="12"/>
  <c r="C42" i="12"/>
  <c r="C41" i="12"/>
  <c r="C40" i="12"/>
  <c r="C39" i="12"/>
  <c r="C38" i="12"/>
  <c r="C37" i="12"/>
  <c r="C36" i="12"/>
  <c r="C34" i="12"/>
  <c r="C33" i="12"/>
  <c r="C32" i="12"/>
  <c r="C31" i="12"/>
  <c r="C30" i="12"/>
  <c r="C29" i="12"/>
  <c r="C28" i="12"/>
  <c r="C27" i="12"/>
  <c r="C26" i="12"/>
  <c r="C24" i="12"/>
  <c r="C23" i="12"/>
  <c r="C22" i="12"/>
  <c r="C21" i="12"/>
  <c r="C18" i="12"/>
  <c r="C16" i="12"/>
  <c r="C15" i="12"/>
  <c r="B15" i="12"/>
  <c r="C14" i="12"/>
  <c r="C13" i="12"/>
  <c r="C12" i="12"/>
  <c r="C11" i="12"/>
  <c r="C9" i="12"/>
  <c r="C8" i="12"/>
  <c r="C6" i="12"/>
  <c r="C5" i="12"/>
  <c r="D2" i="12"/>
  <c r="F99" i="11"/>
  <c r="E99" i="11"/>
  <c r="D99" i="11"/>
  <c r="C99" i="11"/>
  <c r="F98" i="11"/>
  <c r="E98" i="11"/>
  <c r="D98" i="11"/>
  <c r="C98" i="11"/>
  <c r="F97" i="11"/>
  <c r="E97" i="11"/>
  <c r="D97" i="11"/>
  <c r="C97" i="11"/>
  <c r="F96" i="11"/>
  <c r="E96" i="11"/>
  <c r="D96" i="11"/>
  <c r="C96" i="11"/>
  <c r="F95" i="11"/>
  <c r="E95" i="11"/>
  <c r="D95" i="11"/>
  <c r="C95" i="11"/>
  <c r="F94" i="11"/>
  <c r="E94" i="11"/>
  <c r="D94" i="11"/>
  <c r="C94" i="11"/>
  <c r="F93" i="11"/>
  <c r="E93" i="11"/>
  <c r="D93" i="11"/>
  <c r="C93" i="11"/>
  <c r="F92" i="11"/>
  <c r="E92" i="11"/>
  <c r="D92" i="11"/>
  <c r="C92" i="11"/>
  <c r="F91" i="11"/>
  <c r="E91" i="11"/>
  <c r="D91" i="11"/>
  <c r="C91" i="11"/>
  <c r="F90" i="11"/>
  <c r="E90" i="11"/>
  <c r="D90" i="11"/>
  <c r="C90" i="11"/>
  <c r="F89" i="11"/>
  <c r="E89" i="11"/>
  <c r="D89" i="11"/>
  <c r="C89" i="11"/>
  <c r="F88" i="11"/>
  <c r="E88" i="11"/>
  <c r="D88" i="11"/>
  <c r="C88" i="11"/>
  <c r="F87" i="11"/>
  <c r="E87" i="11"/>
  <c r="D87" i="11"/>
  <c r="C87" i="11"/>
  <c r="F86" i="11"/>
  <c r="E86" i="11"/>
  <c r="D86" i="11"/>
  <c r="C86" i="11"/>
  <c r="F85" i="11"/>
  <c r="E85" i="11"/>
  <c r="D85" i="11"/>
  <c r="C85" i="11"/>
  <c r="F84" i="11"/>
  <c r="E84" i="11"/>
  <c r="D84" i="11"/>
  <c r="C84" i="11"/>
  <c r="F83" i="11"/>
  <c r="E83" i="11"/>
  <c r="D83" i="11"/>
  <c r="C83" i="11"/>
  <c r="F82" i="11"/>
  <c r="E82" i="11"/>
  <c r="D82" i="11"/>
  <c r="C82" i="11"/>
  <c r="F81" i="11"/>
  <c r="E81" i="11"/>
  <c r="D81" i="11"/>
  <c r="C81" i="11"/>
  <c r="F80" i="11"/>
  <c r="E80" i="11"/>
  <c r="D80" i="11"/>
  <c r="C80" i="11"/>
  <c r="F79" i="11"/>
  <c r="E79" i="11"/>
  <c r="D79" i="11"/>
  <c r="C79" i="11"/>
  <c r="F78" i="11"/>
  <c r="E78" i="11"/>
  <c r="D78" i="11"/>
  <c r="C78" i="11"/>
  <c r="F77" i="11"/>
  <c r="E77" i="11"/>
  <c r="D77" i="11"/>
  <c r="C77" i="11"/>
  <c r="F76" i="11"/>
  <c r="E76" i="11"/>
  <c r="D76" i="11"/>
  <c r="C76" i="11"/>
  <c r="F75" i="11"/>
  <c r="E75" i="11"/>
  <c r="D75" i="11"/>
  <c r="C75" i="11"/>
  <c r="F74" i="11"/>
  <c r="E74" i="11"/>
  <c r="D74" i="11"/>
  <c r="C74" i="11"/>
  <c r="F73" i="11"/>
  <c r="E73" i="11"/>
  <c r="D73" i="11"/>
  <c r="C73" i="11"/>
  <c r="F72" i="11"/>
  <c r="E72" i="11"/>
  <c r="D72" i="11"/>
  <c r="C72" i="11"/>
  <c r="F71" i="11"/>
  <c r="E71" i="11"/>
  <c r="D71" i="11"/>
  <c r="C71" i="11"/>
  <c r="F70" i="11"/>
  <c r="E70" i="11"/>
  <c r="D70" i="11"/>
  <c r="C70" i="11"/>
  <c r="F69" i="11"/>
  <c r="E69" i="11"/>
  <c r="D69" i="11"/>
  <c r="C69" i="11"/>
  <c r="F68" i="11"/>
  <c r="E68" i="11"/>
  <c r="D68" i="11"/>
  <c r="C68" i="11"/>
  <c r="F67" i="11"/>
  <c r="E67" i="11"/>
  <c r="D67" i="11"/>
  <c r="C67" i="11"/>
  <c r="F66" i="11"/>
  <c r="E66" i="11"/>
  <c r="D66" i="11"/>
  <c r="C66" i="11"/>
  <c r="F65" i="11"/>
  <c r="E65" i="11"/>
  <c r="D65" i="11"/>
  <c r="C65" i="11"/>
  <c r="F64" i="11"/>
  <c r="E64" i="11"/>
  <c r="D64" i="11"/>
  <c r="C64" i="11"/>
  <c r="F63" i="11"/>
  <c r="E63" i="11"/>
  <c r="D63" i="11"/>
  <c r="C63" i="11"/>
  <c r="F62" i="11"/>
  <c r="E62" i="11"/>
  <c r="D62" i="11"/>
  <c r="C62" i="11"/>
  <c r="F61" i="11"/>
  <c r="E61" i="11"/>
  <c r="D61" i="11"/>
  <c r="C61" i="11"/>
  <c r="F60" i="11"/>
  <c r="E60" i="11"/>
  <c r="D60" i="11"/>
  <c r="C60" i="11"/>
  <c r="F59" i="11"/>
  <c r="E59" i="11"/>
  <c r="D59" i="11"/>
  <c r="C59" i="11"/>
  <c r="F58" i="11"/>
  <c r="E58" i="11"/>
  <c r="D58" i="11"/>
  <c r="C58" i="11"/>
  <c r="F57" i="11"/>
  <c r="E57" i="11"/>
  <c r="D57" i="11"/>
  <c r="C57" i="11"/>
  <c r="F56" i="11"/>
  <c r="E56" i="11"/>
  <c r="D56" i="11"/>
  <c r="C56" i="11"/>
  <c r="F55" i="11"/>
  <c r="E55" i="11"/>
  <c r="D55" i="11"/>
  <c r="C55" i="11"/>
  <c r="F54" i="11"/>
  <c r="E54" i="11"/>
  <c r="D54" i="11"/>
  <c r="C54" i="11"/>
  <c r="F53" i="11"/>
  <c r="B15" i="11"/>
  <c r="E53" i="11"/>
  <c r="D53" i="11"/>
  <c r="C53" i="11"/>
  <c r="C44" i="11"/>
  <c r="C43" i="11"/>
  <c r="C42" i="11"/>
  <c r="C41" i="11"/>
  <c r="C40" i="11"/>
  <c r="C39" i="11"/>
  <c r="C38" i="11"/>
  <c r="C37" i="11"/>
  <c r="C36" i="11"/>
  <c r="C34" i="11"/>
  <c r="C33" i="11"/>
  <c r="C32" i="11"/>
  <c r="C31" i="11"/>
  <c r="C30" i="11"/>
  <c r="C29" i="11"/>
  <c r="C28" i="11"/>
  <c r="C27" i="11"/>
  <c r="C26" i="11"/>
  <c r="C24" i="11"/>
  <c r="C23" i="11"/>
  <c r="C22" i="11"/>
  <c r="C21" i="11"/>
  <c r="C18" i="11"/>
  <c r="C16" i="11"/>
  <c r="C15" i="11"/>
  <c r="C14" i="11"/>
  <c r="C13" i="11"/>
  <c r="C12" i="11"/>
  <c r="C11" i="11"/>
  <c r="C9" i="11"/>
  <c r="C8" i="11"/>
  <c r="C6" i="11"/>
  <c r="C5" i="11"/>
  <c r="D2" i="11"/>
  <c r="K6" i="3"/>
  <c r="K7" i="3"/>
  <c r="K8" i="3"/>
  <c r="K9" i="3"/>
  <c r="K10" i="3"/>
  <c r="K11" i="3"/>
  <c r="K12" i="3"/>
  <c r="K88" i="3"/>
  <c r="K13" i="3"/>
  <c r="K14" i="3"/>
  <c r="K15" i="3"/>
  <c r="K16" i="3"/>
  <c r="K17" i="3"/>
  <c r="K18" i="3"/>
  <c r="K19" i="3"/>
  <c r="K89" i="3"/>
  <c r="K20" i="3"/>
  <c r="K21" i="3"/>
  <c r="K22" i="3"/>
  <c r="K23" i="3"/>
  <c r="K24" i="3"/>
  <c r="K25" i="3"/>
  <c r="K26" i="3"/>
  <c r="K90" i="3"/>
  <c r="K27" i="3"/>
  <c r="K28" i="3"/>
  <c r="K29" i="3"/>
  <c r="K30" i="3"/>
  <c r="K31" i="3"/>
  <c r="K32" i="3"/>
  <c r="K33" i="3"/>
  <c r="K91" i="3"/>
  <c r="K34" i="3"/>
  <c r="K35" i="3"/>
  <c r="K36" i="3"/>
  <c r="K37" i="3"/>
  <c r="K38" i="3"/>
  <c r="K39" i="3"/>
  <c r="K40" i="3"/>
  <c r="K92" i="3"/>
  <c r="J77" i="3"/>
  <c r="J80" i="3"/>
  <c r="K6" i="2"/>
  <c r="K7" i="2"/>
  <c r="K8" i="2"/>
  <c r="K9" i="2"/>
  <c r="K10" i="2"/>
  <c r="K11" i="2"/>
  <c r="K12" i="2"/>
  <c r="K88" i="2"/>
  <c r="K14" i="2"/>
  <c r="K15" i="2"/>
  <c r="K16" i="2"/>
  <c r="K17" i="2"/>
  <c r="K18" i="2"/>
  <c r="K19" i="2"/>
  <c r="K13" i="2"/>
  <c r="K89" i="2"/>
  <c r="K20" i="2"/>
  <c r="K21" i="2"/>
  <c r="K22" i="2"/>
  <c r="K23" i="2"/>
  <c r="K24" i="2"/>
  <c r="K25" i="2"/>
  <c r="K26" i="2"/>
  <c r="K90" i="2"/>
  <c r="K27" i="2"/>
  <c r="K28" i="2"/>
  <c r="K29" i="2"/>
  <c r="K30" i="2"/>
  <c r="K31" i="2"/>
  <c r="K32" i="2"/>
  <c r="K33" i="2"/>
  <c r="K91" i="2"/>
  <c r="K37" i="2"/>
  <c r="K38" i="2"/>
  <c r="K39" i="2"/>
  <c r="K40" i="2"/>
  <c r="K34" i="2"/>
  <c r="K35" i="2"/>
  <c r="K36" i="2"/>
  <c r="K92" i="2"/>
  <c r="K43" i="2"/>
  <c r="K44" i="2"/>
  <c r="K45" i="2"/>
  <c r="K46" i="2"/>
  <c r="K47" i="2"/>
  <c r="K41" i="2"/>
  <c r="K42" i="2"/>
  <c r="K93" i="2"/>
  <c r="K51" i="2"/>
  <c r="K52" i="2"/>
  <c r="K53" i="2"/>
  <c r="K54" i="2"/>
  <c r="K48" i="2"/>
  <c r="K49" i="2"/>
  <c r="K50" i="2"/>
  <c r="K94" i="2"/>
  <c r="K58" i="2"/>
  <c r="K59" i="2"/>
  <c r="K60" i="2"/>
  <c r="K61" i="2"/>
  <c r="K55" i="2"/>
  <c r="K56" i="2"/>
  <c r="K57" i="2"/>
  <c r="K95" i="2"/>
  <c r="K65" i="2"/>
  <c r="K66" i="2"/>
  <c r="K67" i="2"/>
  <c r="K68" i="2"/>
  <c r="K62" i="2"/>
  <c r="K63" i="2"/>
  <c r="K64" i="2"/>
  <c r="K96" i="2"/>
  <c r="J77" i="2"/>
  <c r="J80" i="2"/>
  <c r="F36" i="10"/>
  <c r="F37" i="10"/>
  <c r="F38" i="10"/>
  <c r="F39" i="10"/>
  <c r="F40" i="10"/>
  <c r="F41" i="10"/>
  <c r="F42" i="10"/>
  <c r="F43" i="10"/>
  <c r="F44" i="10"/>
  <c r="F35" i="10"/>
  <c r="F26" i="10"/>
  <c r="F27" i="10"/>
  <c r="F28" i="10"/>
  <c r="F29" i="10"/>
  <c r="F30" i="10"/>
  <c r="F31" i="10"/>
  <c r="F32" i="10"/>
  <c r="F33" i="10"/>
  <c r="F34" i="10"/>
  <c r="F25" i="10"/>
  <c r="F16" i="10"/>
  <c r="F17" i="10"/>
  <c r="F18" i="10"/>
  <c r="F19" i="10"/>
  <c r="F20" i="10"/>
  <c r="F21" i="10"/>
  <c r="F22" i="10"/>
  <c r="F23" i="10"/>
  <c r="F24" i="10"/>
  <c r="F15" i="10"/>
  <c r="F6" i="10"/>
  <c r="F7" i="10"/>
  <c r="F8" i="10"/>
  <c r="F9" i="10"/>
  <c r="F10" i="10"/>
  <c r="F11" i="10"/>
  <c r="F12" i="10"/>
  <c r="F13" i="10"/>
  <c r="F14" i="10"/>
  <c r="F5" i="10"/>
  <c r="A2" i="10"/>
  <c r="F36" i="9"/>
  <c r="F37" i="9"/>
  <c r="F38" i="9"/>
  <c r="F39" i="9"/>
  <c r="F40" i="9"/>
  <c r="F41" i="9"/>
  <c r="F42" i="9"/>
  <c r="F43" i="9"/>
  <c r="F44" i="9"/>
  <c r="F35" i="9"/>
  <c r="F26" i="9"/>
  <c r="F27" i="9"/>
  <c r="F28" i="9"/>
  <c r="F29" i="9"/>
  <c r="F30" i="9"/>
  <c r="F31" i="9"/>
  <c r="F32" i="9"/>
  <c r="F33" i="9"/>
  <c r="F34" i="9"/>
  <c r="F25" i="9"/>
  <c r="F16" i="9"/>
  <c r="F17" i="9"/>
  <c r="F18" i="9"/>
  <c r="F19" i="9"/>
  <c r="F20" i="9"/>
  <c r="F21" i="9"/>
  <c r="F22" i="9"/>
  <c r="F23" i="9"/>
  <c r="F24" i="9"/>
  <c r="F15" i="9"/>
  <c r="F6" i="9"/>
  <c r="F7" i="9"/>
  <c r="F8" i="9"/>
  <c r="F9" i="9"/>
  <c r="F10" i="9"/>
  <c r="F11" i="9"/>
  <c r="F12" i="9"/>
  <c r="F13" i="9"/>
  <c r="F14" i="9"/>
  <c r="F5" i="9"/>
  <c r="F36" i="8"/>
  <c r="F37" i="8"/>
  <c r="F38" i="8"/>
  <c r="F39" i="8"/>
  <c r="F40" i="8"/>
  <c r="F41" i="8"/>
  <c r="F42" i="8"/>
  <c r="F43" i="8"/>
  <c r="F44" i="8"/>
  <c r="F35" i="8"/>
  <c r="F26" i="8"/>
  <c r="F27" i="8"/>
  <c r="F28" i="8"/>
  <c r="F29" i="8"/>
  <c r="F30" i="8"/>
  <c r="F31" i="8"/>
  <c r="F32" i="8"/>
  <c r="F33" i="8"/>
  <c r="F34" i="8"/>
  <c r="F25" i="8"/>
  <c r="F16" i="8"/>
  <c r="F17" i="8"/>
  <c r="F18" i="8"/>
  <c r="F19" i="8"/>
  <c r="F20" i="8"/>
  <c r="F21" i="8"/>
  <c r="F22" i="8"/>
  <c r="F23" i="8"/>
  <c r="F24" i="8"/>
  <c r="F15" i="8"/>
  <c r="F6" i="8"/>
  <c r="F7" i="8"/>
  <c r="F8" i="8"/>
  <c r="F9" i="8"/>
  <c r="F10" i="8"/>
  <c r="F11" i="8"/>
  <c r="F12" i="8"/>
  <c r="F13" i="8"/>
  <c r="F14" i="8"/>
  <c r="F5" i="8"/>
  <c r="F5" i="7"/>
  <c r="A2" i="9"/>
  <c r="F99" i="10"/>
  <c r="E99" i="10"/>
  <c r="D99" i="10"/>
  <c r="C99" i="10"/>
  <c r="F98" i="10"/>
  <c r="E98" i="10"/>
  <c r="D98" i="10"/>
  <c r="C98" i="10"/>
  <c r="F97" i="10"/>
  <c r="E97" i="10"/>
  <c r="D97" i="10"/>
  <c r="C97" i="10"/>
  <c r="F96" i="10"/>
  <c r="E96" i="10"/>
  <c r="D96" i="10"/>
  <c r="C96" i="10"/>
  <c r="F95" i="10"/>
  <c r="E95" i="10"/>
  <c r="D95" i="10"/>
  <c r="C95" i="10"/>
  <c r="F94" i="10"/>
  <c r="E94" i="10"/>
  <c r="D94" i="10"/>
  <c r="C94" i="10"/>
  <c r="F93" i="10"/>
  <c r="E93" i="10"/>
  <c r="D93" i="10"/>
  <c r="C93" i="10"/>
  <c r="F92" i="10"/>
  <c r="E92" i="10"/>
  <c r="D92" i="10"/>
  <c r="C92" i="10"/>
  <c r="F91" i="10"/>
  <c r="E91" i="10"/>
  <c r="D91" i="10"/>
  <c r="C91" i="10"/>
  <c r="F90" i="10"/>
  <c r="E90" i="10"/>
  <c r="D90" i="10"/>
  <c r="C90" i="10"/>
  <c r="F89" i="10"/>
  <c r="E89" i="10"/>
  <c r="D89" i="10"/>
  <c r="C89" i="10"/>
  <c r="F88" i="10"/>
  <c r="E88" i="10"/>
  <c r="D88" i="10"/>
  <c r="C88" i="10"/>
  <c r="F87" i="10"/>
  <c r="E87" i="10"/>
  <c r="D87" i="10"/>
  <c r="C87" i="10"/>
  <c r="F86" i="10"/>
  <c r="E86" i="10"/>
  <c r="D86" i="10"/>
  <c r="C86" i="10"/>
  <c r="F85" i="10"/>
  <c r="E85" i="10"/>
  <c r="D85" i="10"/>
  <c r="C85" i="10"/>
  <c r="F84" i="10"/>
  <c r="E84" i="10"/>
  <c r="D84" i="10"/>
  <c r="C84" i="10"/>
  <c r="F83" i="10"/>
  <c r="E83" i="10"/>
  <c r="D83" i="10"/>
  <c r="C83" i="10"/>
  <c r="F82" i="10"/>
  <c r="E82" i="10"/>
  <c r="D82" i="10"/>
  <c r="C82" i="10"/>
  <c r="F81" i="10"/>
  <c r="E81" i="10"/>
  <c r="D81" i="10"/>
  <c r="C81" i="10"/>
  <c r="F80" i="10"/>
  <c r="E80" i="10"/>
  <c r="D80" i="10"/>
  <c r="C80" i="10"/>
  <c r="F79" i="10"/>
  <c r="E79" i="10"/>
  <c r="D79" i="10"/>
  <c r="C79" i="10"/>
  <c r="F78" i="10"/>
  <c r="E78" i="10"/>
  <c r="D78" i="10"/>
  <c r="C78" i="10"/>
  <c r="F77" i="10"/>
  <c r="E77" i="10"/>
  <c r="D77" i="10"/>
  <c r="C77" i="10"/>
  <c r="F76" i="10"/>
  <c r="E76" i="10"/>
  <c r="D76" i="10"/>
  <c r="C76" i="10"/>
  <c r="F75" i="10"/>
  <c r="E75" i="10"/>
  <c r="D75" i="10"/>
  <c r="C75" i="10"/>
  <c r="F74" i="10"/>
  <c r="E74" i="10"/>
  <c r="D74" i="10"/>
  <c r="C74" i="10"/>
  <c r="F73" i="10"/>
  <c r="E73" i="10"/>
  <c r="D73" i="10"/>
  <c r="C73" i="10"/>
  <c r="F72" i="10"/>
  <c r="E72" i="10"/>
  <c r="D72" i="10"/>
  <c r="C72" i="10"/>
  <c r="F71" i="10"/>
  <c r="E71" i="10"/>
  <c r="D71" i="10"/>
  <c r="C71" i="10"/>
  <c r="F70" i="10"/>
  <c r="E70" i="10"/>
  <c r="D70" i="10"/>
  <c r="C70" i="10"/>
  <c r="F69" i="10"/>
  <c r="E69" i="10"/>
  <c r="D69" i="10"/>
  <c r="C69" i="10"/>
  <c r="F68" i="10"/>
  <c r="E68" i="10"/>
  <c r="D68" i="10"/>
  <c r="C68" i="10"/>
  <c r="F67" i="10"/>
  <c r="E67" i="10"/>
  <c r="D67" i="10"/>
  <c r="C67" i="10"/>
  <c r="F66" i="10"/>
  <c r="E66" i="10"/>
  <c r="D66" i="10"/>
  <c r="C66" i="10"/>
  <c r="F65" i="10"/>
  <c r="E65" i="10"/>
  <c r="D65" i="10"/>
  <c r="C65" i="10"/>
  <c r="F64" i="10"/>
  <c r="E64" i="10"/>
  <c r="D64" i="10"/>
  <c r="C64" i="10"/>
  <c r="F63" i="10"/>
  <c r="E63" i="10"/>
  <c r="D63" i="10"/>
  <c r="C63" i="10"/>
  <c r="F62" i="10"/>
  <c r="E62" i="10"/>
  <c r="D62" i="10"/>
  <c r="C62" i="10"/>
  <c r="F61" i="10"/>
  <c r="E61" i="10"/>
  <c r="D61" i="10"/>
  <c r="C61" i="10"/>
  <c r="F60" i="10"/>
  <c r="E60" i="10"/>
  <c r="D60" i="10"/>
  <c r="C60" i="10"/>
  <c r="F59" i="10"/>
  <c r="E59" i="10"/>
  <c r="D59" i="10"/>
  <c r="C59" i="10"/>
  <c r="F58" i="10"/>
  <c r="E58" i="10"/>
  <c r="D58" i="10"/>
  <c r="C58" i="10"/>
  <c r="F57" i="10"/>
  <c r="E57" i="10"/>
  <c r="D57" i="10"/>
  <c r="C57" i="10"/>
  <c r="F56" i="10"/>
  <c r="E56" i="10"/>
  <c r="D56" i="10"/>
  <c r="C56" i="10"/>
  <c r="F55" i="10"/>
  <c r="E55" i="10"/>
  <c r="D55" i="10"/>
  <c r="C55" i="10"/>
  <c r="F54" i="10"/>
  <c r="E54" i="10"/>
  <c r="D54" i="10"/>
  <c r="C54" i="10"/>
  <c r="F53" i="10"/>
  <c r="B15" i="10"/>
  <c r="E53" i="10"/>
  <c r="D53" i="10"/>
  <c r="C53" i="10"/>
  <c r="C44" i="10"/>
  <c r="C43" i="10"/>
  <c r="C42" i="10"/>
  <c r="C41" i="10"/>
  <c r="C40" i="10"/>
  <c r="C39" i="10"/>
  <c r="C38" i="10"/>
  <c r="C37" i="10"/>
  <c r="C36" i="10"/>
  <c r="C34" i="10"/>
  <c r="C33" i="10"/>
  <c r="C32" i="10"/>
  <c r="C31" i="10"/>
  <c r="C30" i="10"/>
  <c r="C29" i="10"/>
  <c r="C28" i="10"/>
  <c r="C27" i="10"/>
  <c r="C26" i="10"/>
  <c r="C24" i="10"/>
  <c r="C23" i="10"/>
  <c r="C22" i="10"/>
  <c r="C21" i="10"/>
  <c r="C18" i="10"/>
  <c r="C16" i="10"/>
  <c r="C15" i="10"/>
  <c r="C14" i="10"/>
  <c r="C13" i="10"/>
  <c r="C12" i="10"/>
  <c r="C11" i="10"/>
  <c r="C9" i="10"/>
  <c r="C8" i="10"/>
  <c r="C6" i="10"/>
  <c r="C5" i="10"/>
  <c r="D2" i="10"/>
  <c r="F99" i="9"/>
  <c r="E99" i="9"/>
  <c r="D99" i="9"/>
  <c r="C99" i="9"/>
  <c r="F98" i="9"/>
  <c r="E98" i="9"/>
  <c r="D98" i="9"/>
  <c r="C98" i="9"/>
  <c r="F97" i="9"/>
  <c r="E97" i="9"/>
  <c r="D97" i="9"/>
  <c r="C97" i="9"/>
  <c r="F96" i="9"/>
  <c r="E96" i="9"/>
  <c r="D96" i="9"/>
  <c r="C96" i="9"/>
  <c r="F95" i="9"/>
  <c r="E95" i="9"/>
  <c r="D95" i="9"/>
  <c r="C95" i="9"/>
  <c r="F94" i="9"/>
  <c r="E94" i="9"/>
  <c r="D94" i="9"/>
  <c r="C94" i="9"/>
  <c r="F93" i="9"/>
  <c r="E93" i="9"/>
  <c r="D93" i="9"/>
  <c r="C93" i="9"/>
  <c r="F92" i="9"/>
  <c r="E92" i="9"/>
  <c r="D92" i="9"/>
  <c r="C92" i="9"/>
  <c r="F91" i="9"/>
  <c r="E91" i="9"/>
  <c r="D91" i="9"/>
  <c r="C91" i="9"/>
  <c r="F90" i="9"/>
  <c r="E90" i="9"/>
  <c r="D90" i="9"/>
  <c r="C90" i="9"/>
  <c r="F89" i="9"/>
  <c r="E89" i="9"/>
  <c r="D89" i="9"/>
  <c r="C89" i="9"/>
  <c r="F88" i="9"/>
  <c r="E88" i="9"/>
  <c r="D88" i="9"/>
  <c r="C88" i="9"/>
  <c r="F87" i="9"/>
  <c r="E87" i="9"/>
  <c r="D87" i="9"/>
  <c r="C87" i="9"/>
  <c r="F86" i="9"/>
  <c r="E86" i="9"/>
  <c r="D86" i="9"/>
  <c r="C86" i="9"/>
  <c r="F85" i="9"/>
  <c r="E85" i="9"/>
  <c r="D85" i="9"/>
  <c r="C85" i="9"/>
  <c r="F84" i="9"/>
  <c r="E84" i="9"/>
  <c r="D84" i="9"/>
  <c r="C84" i="9"/>
  <c r="F83" i="9"/>
  <c r="E83" i="9"/>
  <c r="D83" i="9"/>
  <c r="C83" i="9"/>
  <c r="F82" i="9"/>
  <c r="E82" i="9"/>
  <c r="D82" i="9"/>
  <c r="C82" i="9"/>
  <c r="F81" i="9"/>
  <c r="E81" i="9"/>
  <c r="D81" i="9"/>
  <c r="C81" i="9"/>
  <c r="F80" i="9"/>
  <c r="E80" i="9"/>
  <c r="D80" i="9"/>
  <c r="C80" i="9"/>
  <c r="F79" i="9"/>
  <c r="E79" i="9"/>
  <c r="D79" i="9"/>
  <c r="C79" i="9"/>
  <c r="F78" i="9"/>
  <c r="E78" i="9"/>
  <c r="D78" i="9"/>
  <c r="C78" i="9"/>
  <c r="F77" i="9"/>
  <c r="E77" i="9"/>
  <c r="D77" i="9"/>
  <c r="C77" i="9"/>
  <c r="F76" i="9"/>
  <c r="E76" i="9"/>
  <c r="D76" i="9"/>
  <c r="C76" i="9"/>
  <c r="F75" i="9"/>
  <c r="E75" i="9"/>
  <c r="D75" i="9"/>
  <c r="C75" i="9"/>
  <c r="F74" i="9"/>
  <c r="E74" i="9"/>
  <c r="D74" i="9"/>
  <c r="C74" i="9"/>
  <c r="F73" i="9"/>
  <c r="E73" i="9"/>
  <c r="D73" i="9"/>
  <c r="C73" i="9"/>
  <c r="F72" i="9"/>
  <c r="E72" i="9"/>
  <c r="D72" i="9"/>
  <c r="C72" i="9"/>
  <c r="F71" i="9"/>
  <c r="E71" i="9"/>
  <c r="D71" i="9"/>
  <c r="C71" i="9"/>
  <c r="F70" i="9"/>
  <c r="E70" i="9"/>
  <c r="D70" i="9"/>
  <c r="C70" i="9"/>
  <c r="F69" i="9"/>
  <c r="E69" i="9"/>
  <c r="D69" i="9"/>
  <c r="C69" i="9"/>
  <c r="F68" i="9"/>
  <c r="E68" i="9"/>
  <c r="D68" i="9"/>
  <c r="C68" i="9"/>
  <c r="F67" i="9"/>
  <c r="E67" i="9"/>
  <c r="D67" i="9"/>
  <c r="C67" i="9"/>
  <c r="F66" i="9"/>
  <c r="E66" i="9"/>
  <c r="D66" i="9"/>
  <c r="C66" i="9"/>
  <c r="F65" i="9"/>
  <c r="E65" i="9"/>
  <c r="D65" i="9"/>
  <c r="C65" i="9"/>
  <c r="F64" i="9"/>
  <c r="E64" i="9"/>
  <c r="D64" i="9"/>
  <c r="C64" i="9"/>
  <c r="F63" i="9"/>
  <c r="E63" i="9"/>
  <c r="D63" i="9"/>
  <c r="C63" i="9"/>
  <c r="F62" i="9"/>
  <c r="E62" i="9"/>
  <c r="D62" i="9"/>
  <c r="C62" i="9"/>
  <c r="F61" i="9"/>
  <c r="E61" i="9"/>
  <c r="D61" i="9"/>
  <c r="C61" i="9"/>
  <c r="F60" i="9"/>
  <c r="E60" i="9"/>
  <c r="D60" i="9"/>
  <c r="C60" i="9"/>
  <c r="F59" i="9"/>
  <c r="E59" i="9"/>
  <c r="D59" i="9"/>
  <c r="C59" i="9"/>
  <c r="F58" i="9"/>
  <c r="E58" i="9"/>
  <c r="D58" i="9"/>
  <c r="C58" i="9"/>
  <c r="F57" i="9"/>
  <c r="E57" i="9"/>
  <c r="D57" i="9"/>
  <c r="C57" i="9"/>
  <c r="F56" i="9"/>
  <c r="E56" i="9"/>
  <c r="D56" i="9"/>
  <c r="C56" i="9"/>
  <c r="F55" i="9"/>
  <c r="E55" i="9"/>
  <c r="D55" i="9"/>
  <c r="C55" i="9"/>
  <c r="F54" i="9"/>
  <c r="E54" i="9"/>
  <c r="D54" i="9"/>
  <c r="C54" i="9"/>
  <c r="F53" i="9"/>
  <c r="B15" i="9"/>
  <c r="E53" i="9"/>
  <c r="D53" i="9"/>
  <c r="C53" i="9"/>
  <c r="C44" i="9"/>
  <c r="C43" i="9"/>
  <c r="C42" i="9"/>
  <c r="C41" i="9"/>
  <c r="C40" i="9"/>
  <c r="C39" i="9"/>
  <c r="C38" i="9"/>
  <c r="C37" i="9"/>
  <c r="C36" i="9"/>
  <c r="C34" i="9"/>
  <c r="C33" i="9"/>
  <c r="C32" i="9"/>
  <c r="C31" i="9"/>
  <c r="C30" i="9"/>
  <c r="C29" i="9"/>
  <c r="C28" i="9"/>
  <c r="C27" i="9"/>
  <c r="C26" i="9"/>
  <c r="C24" i="9"/>
  <c r="C23" i="9"/>
  <c r="C22" i="9"/>
  <c r="C21" i="9"/>
  <c r="C18" i="9"/>
  <c r="C16" i="9"/>
  <c r="C15" i="9"/>
  <c r="C14" i="9"/>
  <c r="C13" i="9"/>
  <c r="C12" i="9"/>
  <c r="C11" i="9"/>
  <c r="C9" i="9"/>
  <c r="C8" i="9"/>
  <c r="C6" i="9"/>
  <c r="C5" i="9"/>
  <c r="D2" i="9"/>
  <c r="A2" i="8"/>
  <c r="F99" i="8"/>
  <c r="E99" i="8"/>
  <c r="D99" i="8"/>
  <c r="C99" i="8"/>
  <c r="F98" i="8"/>
  <c r="E98" i="8"/>
  <c r="D98" i="8"/>
  <c r="C98" i="8"/>
  <c r="F97" i="8"/>
  <c r="E97" i="8"/>
  <c r="D97" i="8"/>
  <c r="C97" i="8"/>
  <c r="F96" i="8"/>
  <c r="E96" i="8"/>
  <c r="D96" i="8"/>
  <c r="C96" i="8"/>
  <c r="F95" i="8"/>
  <c r="E95" i="8"/>
  <c r="D95" i="8"/>
  <c r="C95" i="8"/>
  <c r="F94" i="8"/>
  <c r="E94" i="8"/>
  <c r="D94" i="8"/>
  <c r="C94" i="8"/>
  <c r="F93" i="8"/>
  <c r="E93" i="8"/>
  <c r="D93" i="8"/>
  <c r="C93" i="8"/>
  <c r="F92" i="8"/>
  <c r="E92" i="8"/>
  <c r="D92" i="8"/>
  <c r="C92" i="8"/>
  <c r="F91" i="8"/>
  <c r="E91" i="8"/>
  <c r="D91" i="8"/>
  <c r="C91" i="8"/>
  <c r="F90" i="8"/>
  <c r="E90" i="8"/>
  <c r="D90" i="8"/>
  <c r="C90" i="8"/>
  <c r="F89" i="8"/>
  <c r="E89" i="8"/>
  <c r="D89" i="8"/>
  <c r="C89" i="8"/>
  <c r="F88" i="8"/>
  <c r="E88" i="8"/>
  <c r="D88" i="8"/>
  <c r="C88" i="8"/>
  <c r="F87" i="8"/>
  <c r="E87" i="8"/>
  <c r="D87" i="8"/>
  <c r="C87" i="8"/>
  <c r="F86" i="8"/>
  <c r="E86" i="8"/>
  <c r="D86" i="8"/>
  <c r="C86" i="8"/>
  <c r="F85" i="8"/>
  <c r="E85" i="8"/>
  <c r="D85" i="8"/>
  <c r="C85" i="8"/>
  <c r="F84" i="8"/>
  <c r="E84" i="8"/>
  <c r="D84" i="8"/>
  <c r="C84" i="8"/>
  <c r="F83" i="8"/>
  <c r="E83" i="8"/>
  <c r="D83" i="8"/>
  <c r="C83" i="8"/>
  <c r="F82" i="8"/>
  <c r="E82" i="8"/>
  <c r="D82" i="8"/>
  <c r="C82" i="8"/>
  <c r="F81" i="8"/>
  <c r="E81" i="8"/>
  <c r="D81" i="8"/>
  <c r="C81" i="8"/>
  <c r="F80" i="8"/>
  <c r="E80" i="8"/>
  <c r="D80" i="8"/>
  <c r="C80" i="8"/>
  <c r="F79" i="8"/>
  <c r="E79" i="8"/>
  <c r="D79" i="8"/>
  <c r="C79" i="8"/>
  <c r="F78" i="8"/>
  <c r="E78" i="8"/>
  <c r="D78" i="8"/>
  <c r="C78" i="8"/>
  <c r="F77" i="8"/>
  <c r="E77" i="8"/>
  <c r="D77" i="8"/>
  <c r="C77" i="8"/>
  <c r="F76" i="8"/>
  <c r="E76" i="8"/>
  <c r="D76" i="8"/>
  <c r="C76" i="8"/>
  <c r="F75" i="8"/>
  <c r="E75" i="8"/>
  <c r="D75" i="8"/>
  <c r="C75" i="8"/>
  <c r="F74" i="8"/>
  <c r="E74" i="8"/>
  <c r="D74" i="8"/>
  <c r="C74" i="8"/>
  <c r="F73" i="8"/>
  <c r="E73" i="8"/>
  <c r="D73" i="8"/>
  <c r="C73" i="8"/>
  <c r="F72" i="8"/>
  <c r="E72" i="8"/>
  <c r="D72" i="8"/>
  <c r="C72" i="8"/>
  <c r="F71" i="8"/>
  <c r="E71" i="8"/>
  <c r="D71" i="8"/>
  <c r="C71" i="8"/>
  <c r="F70" i="8"/>
  <c r="E70" i="8"/>
  <c r="D70" i="8"/>
  <c r="C70" i="8"/>
  <c r="F69" i="8"/>
  <c r="E69" i="8"/>
  <c r="D69" i="8"/>
  <c r="C69" i="8"/>
  <c r="F68" i="8"/>
  <c r="E68" i="8"/>
  <c r="D68" i="8"/>
  <c r="C68" i="8"/>
  <c r="F67" i="8"/>
  <c r="E67" i="8"/>
  <c r="D67" i="8"/>
  <c r="C67" i="8"/>
  <c r="F66" i="8"/>
  <c r="E66" i="8"/>
  <c r="D66" i="8"/>
  <c r="C66" i="8"/>
  <c r="F65" i="8"/>
  <c r="E65" i="8"/>
  <c r="D65" i="8"/>
  <c r="C65" i="8"/>
  <c r="F64" i="8"/>
  <c r="E64" i="8"/>
  <c r="D64" i="8"/>
  <c r="C64" i="8"/>
  <c r="F63" i="8"/>
  <c r="E63" i="8"/>
  <c r="D63" i="8"/>
  <c r="C63" i="8"/>
  <c r="F62" i="8"/>
  <c r="E62" i="8"/>
  <c r="D62" i="8"/>
  <c r="C62" i="8"/>
  <c r="F61" i="8"/>
  <c r="E61" i="8"/>
  <c r="D61" i="8"/>
  <c r="C61" i="8"/>
  <c r="F60" i="8"/>
  <c r="E60" i="8"/>
  <c r="D60" i="8"/>
  <c r="C60" i="8"/>
  <c r="F59" i="8"/>
  <c r="E59" i="8"/>
  <c r="D59" i="8"/>
  <c r="C59" i="8"/>
  <c r="F58" i="8"/>
  <c r="E58" i="8"/>
  <c r="D58" i="8"/>
  <c r="C58" i="8"/>
  <c r="F57" i="8"/>
  <c r="E57" i="8"/>
  <c r="D57" i="8"/>
  <c r="C57" i="8"/>
  <c r="F56" i="8"/>
  <c r="E56" i="8"/>
  <c r="D56" i="8"/>
  <c r="C56" i="8"/>
  <c r="F55" i="8"/>
  <c r="E55" i="8"/>
  <c r="D55" i="8"/>
  <c r="C55" i="8"/>
  <c r="F54" i="8"/>
  <c r="E54" i="8"/>
  <c r="D54" i="8"/>
  <c r="C54" i="8"/>
  <c r="F53" i="8"/>
  <c r="B15" i="8"/>
  <c r="E53" i="8"/>
  <c r="D53" i="8"/>
  <c r="C53" i="8"/>
  <c r="C13" i="2"/>
  <c r="C14" i="2"/>
  <c r="C15" i="2"/>
  <c r="C16" i="2"/>
  <c r="C17" i="2"/>
  <c r="C18" i="2"/>
  <c r="C19" i="2"/>
  <c r="C20" i="2"/>
  <c r="C21" i="2"/>
  <c r="C22" i="2"/>
  <c r="C23" i="2"/>
  <c r="C26" i="2"/>
  <c r="C27" i="2"/>
  <c r="C28" i="2"/>
  <c r="C29" i="2"/>
  <c r="C30" i="2"/>
  <c r="C32" i="2"/>
  <c r="C33" i="2"/>
  <c r="C34" i="2"/>
  <c r="C35" i="2"/>
  <c r="C36" i="2"/>
  <c r="C37" i="2"/>
  <c r="C38" i="2"/>
  <c r="C39" i="2"/>
  <c r="C40" i="2"/>
  <c r="C92" i="2"/>
  <c r="C44" i="2"/>
  <c r="C45" i="2"/>
  <c r="C46" i="2"/>
  <c r="C47" i="2"/>
  <c r="C41" i="2"/>
  <c r="C42" i="2"/>
  <c r="C43" i="2"/>
  <c r="C93" i="2"/>
  <c r="C44" i="8"/>
  <c r="C43" i="8"/>
  <c r="C42" i="8"/>
  <c r="C41" i="8"/>
  <c r="C40" i="8"/>
  <c r="C39" i="8"/>
  <c r="C38" i="8"/>
  <c r="C37" i="8"/>
  <c r="C36" i="8"/>
  <c r="C34" i="8"/>
  <c r="C33" i="8"/>
  <c r="C32" i="8"/>
  <c r="C31" i="8"/>
  <c r="C30" i="8"/>
  <c r="C29" i="8"/>
  <c r="C28" i="8"/>
  <c r="C27" i="8"/>
  <c r="C26" i="8"/>
  <c r="C24" i="8"/>
  <c r="C23" i="8"/>
  <c r="C22" i="8"/>
  <c r="C21" i="8"/>
  <c r="C18" i="8"/>
  <c r="C16" i="8"/>
  <c r="C15" i="8"/>
  <c r="C14" i="8"/>
  <c r="C13" i="8"/>
  <c r="C12" i="8"/>
  <c r="C11" i="8"/>
  <c r="C9" i="8"/>
  <c r="C8" i="8"/>
  <c r="C6" i="8"/>
  <c r="C5" i="8"/>
  <c r="D2" i="8"/>
  <c r="A2" i="7"/>
  <c r="F36" i="7"/>
  <c r="F37" i="7"/>
  <c r="F38" i="7"/>
  <c r="F39" i="7"/>
  <c r="F40" i="7"/>
  <c r="F41" i="7"/>
  <c r="F42" i="7"/>
  <c r="F43" i="7"/>
  <c r="F44" i="7"/>
  <c r="F35" i="7"/>
  <c r="F26" i="7"/>
  <c r="F27" i="7"/>
  <c r="F28" i="7"/>
  <c r="F29" i="7"/>
  <c r="F30" i="7"/>
  <c r="F31" i="7"/>
  <c r="F32" i="7"/>
  <c r="F33" i="7"/>
  <c r="F34" i="7"/>
  <c r="F25" i="7"/>
  <c r="F16" i="7"/>
  <c r="F17" i="7"/>
  <c r="F18" i="7"/>
  <c r="F19" i="7"/>
  <c r="F20" i="7"/>
  <c r="F21" i="7"/>
  <c r="F22" i="7"/>
  <c r="F23" i="7"/>
  <c r="F24" i="7"/>
  <c r="F15" i="7"/>
  <c r="F6" i="7"/>
  <c r="F7" i="7"/>
  <c r="F8" i="7"/>
  <c r="F9" i="7"/>
  <c r="F10" i="7"/>
  <c r="F11" i="7"/>
  <c r="F12" i="7"/>
  <c r="F13" i="7"/>
  <c r="F14" i="7"/>
  <c r="F99" i="7"/>
  <c r="E99" i="7"/>
  <c r="D99" i="7"/>
  <c r="C99" i="7"/>
  <c r="F98" i="7"/>
  <c r="E98" i="7"/>
  <c r="D98" i="7"/>
  <c r="C98" i="7"/>
  <c r="F97" i="7"/>
  <c r="E97" i="7"/>
  <c r="D97" i="7"/>
  <c r="C97" i="7"/>
  <c r="F96" i="7"/>
  <c r="E96" i="7"/>
  <c r="D96" i="7"/>
  <c r="C96" i="7"/>
  <c r="F95" i="7"/>
  <c r="E95" i="7"/>
  <c r="D95" i="7"/>
  <c r="C95" i="7"/>
  <c r="F94" i="7"/>
  <c r="E94" i="7"/>
  <c r="D94" i="7"/>
  <c r="C94" i="7"/>
  <c r="F93" i="7"/>
  <c r="E93" i="7"/>
  <c r="D93" i="7"/>
  <c r="C93" i="7"/>
  <c r="F92" i="7"/>
  <c r="E92" i="7"/>
  <c r="D92" i="7"/>
  <c r="C92" i="7"/>
  <c r="F91" i="7"/>
  <c r="E91" i="7"/>
  <c r="D91" i="7"/>
  <c r="C91" i="7"/>
  <c r="F90" i="7"/>
  <c r="E90" i="7"/>
  <c r="D90" i="7"/>
  <c r="C90" i="7"/>
  <c r="F89" i="7"/>
  <c r="E89" i="7"/>
  <c r="D89" i="7"/>
  <c r="C89" i="7"/>
  <c r="F88" i="7"/>
  <c r="E88" i="7"/>
  <c r="D88" i="7"/>
  <c r="C88" i="7"/>
  <c r="F87" i="7"/>
  <c r="E87" i="7"/>
  <c r="D87" i="7"/>
  <c r="C87" i="7"/>
  <c r="F86" i="7"/>
  <c r="E86" i="7"/>
  <c r="D86" i="7"/>
  <c r="C86" i="7"/>
  <c r="F85" i="7"/>
  <c r="E85" i="7"/>
  <c r="D85" i="7"/>
  <c r="C85" i="7"/>
  <c r="F84" i="7"/>
  <c r="E84" i="7"/>
  <c r="D84" i="7"/>
  <c r="C84" i="7"/>
  <c r="F83" i="7"/>
  <c r="E83" i="7"/>
  <c r="D83" i="7"/>
  <c r="C83" i="7"/>
  <c r="F82" i="7"/>
  <c r="E82" i="7"/>
  <c r="D82" i="7"/>
  <c r="C82" i="7"/>
  <c r="F81" i="7"/>
  <c r="E81" i="7"/>
  <c r="D81" i="7"/>
  <c r="C81" i="7"/>
  <c r="F80" i="7"/>
  <c r="E80" i="7"/>
  <c r="D80" i="7"/>
  <c r="C80" i="7"/>
  <c r="F79" i="7"/>
  <c r="E79" i="7"/>
  <c r="D79" i="7"/>
  <c r="C79" i="7"/>
  <c r="F78" i="7"/>
  <c r="E78" i="7"/>
  <c r="D78" i="7"/>
  <c r="C78" i="7"/>
  <c r="F77" i="7"/>
  <c r="E77" i="7"/>
  <c r="D77" i="7"/>
  <c r="C77" i="7"/>
  <c r="F76" i="7"/>
  <c r="E76" i="7"/>
  <c r="D76" i="7"/>
  <c r="C76" i="7"/>
  <c r="F75" i="7"/>
  <c r="E75" i="7"/>
  <c r="D75" i="7"/>
  <c r="C75" i="7"/>
  <c r="F74" i="7"/>
  <c r="E74" i="7"/>
  <c r="D74" i="7"/>
  <c r="C74" i="7"/>
  <c r="F73" i="7"/>
  <c r="E73" i="7"/>
  <c r="D73" i="7"/>
  <c r="C73" i="7"/>
  <c r="F72" i="7"/>
  <c r="E72" i="7"/>
  <c r="D72" i="7"/>
  <c r="C72" i="7"/>
  <c r="F71" i="7"/>
  <c r="E71" i="7"/>
  <c r="D71" i="7"/>
  <c r="C71" i="7"/>
  <c r="F70" i="7"/>
  <c r="E70" i="7"/>
  <c r="D70" i="7"/>
  <c r="C70" i="7"/>
  <c r="F69" i="7"/>
  <c r="E69" i="7"/>
  <c r="D69" i="7"/>
  <c r="C69" i="7"/>
  <c r="F68" i="7"/>
  <c r="E68" i="7"/>
  <c r="D68" i="7"/>
  <c r="C68" i="7"/>
  <c r="F67" i="7"/>
  <c r="E67" i="7"/>
  <c r="D67" i="7"/>
  <c r="C67" i="7"/>
  <c r="F66" i="7"/>
  <c r="E66" i="7"/>
  <c r="D66" i="7"/>
  <c r="C66" i="7"/>
  <c r="F65" i="7"/>
  <c r="E65" i="7"/>
  <c r="D65" i="7"/>
  <c r="C65" i="7"/>
  <c r="F64" i="7"/>
  <c r="E64" i="7"/>
  <c r="D64" i="7"/>
  <c r="C64" i="7"/>
  <c r="F63" i="7"/>
  <c r="E63" i="7"/>
  <c r="D63" i="7"/>
  <c r="C63" i="7"/>
  <c r="F62" i="7"/>
  <c r="E62" i="7"/>
  <c r="D62" i="7"/>
  <c r="C62" i="7"/>
  <c r="F61" i="7"/>
  <c r="E61" i="7"/>
  <c r="D61" i="7"/>
  <c r="C61" i="7"/>
  <c r="F60" i="7"/>
  <c r="E60" i="7"/>
  <c r="D60" i="7"/>
  <c r="C60" i="7"/>
  <c r="F59" i="7"/>
  <c r="E59" i="7"/>
  <c r="D59" i="7"/>
  <c r="C59" i="7"/>
  <c r="F58" i="7"/>
  <c r="E58" i="7"/>
  <c r="D58" i="7"/>
  <c r="C58" i="7"/>
  <c r="F57" i="7"/>
  <c r="E57" i="7"/>
  <c r="D57" i="7"/>
  <c r="C57" i="7"/>
  <c r="F56" i="7"/>
  <c r="E56" i="7"/>
  <c r="D56" i="7"/>
  <c r="C56" i="7"/>
  <c r="F55" i="7"/>
  <c r="E55" i="7"/>
  <c r="D55" i="7"/>
  <c r="C55" i="7"/>
  <c r="F54" i="7"/>
  <c r="E54" i="7"/>
  <c r="D54" i="7"/>
  <c r="C54" i="7"/>
  <c r="F53" i="7"/>
  <c r="E53" i="7"/>
  <c r="D53" i="7"/>
  <c r="C53" i="7"/>
  <c r="C44" i="7"/>
  <c r="C42" i="7"/>
  <c r="C41" i="7"/>
  <c r="C40" i="7"/>
  <c r="C39" i="7"/>
  <c r="C38" i="7"/>
  <c r="C37" i="7"/>
  <c r="C36" i="7"/>
  <c r="C34" i="7"/>
  <c r="C33" i="7"/>
  <c r="C32" i="7"/>
  <c r="C31" i="7"/>
  <c r="C30" i="7"/>
  <c r="C29" i="7"/>
  <c r="C28" i="7"/>
  <c r="C27" i="7"/>
  <c r="C26" i="7"/>
  <c r="C24" i="7"/>
  <c r="C23" i="7"/>
  <c r="C22" i="7"/>
  <c r="C21" i="7"/>
  <c r="C18" i="7"/>
  <c r="C16" i="7"/>
  <c r="C15" i="7"/>
  <c r="C14" i="7"/>
  <c r="C13" i="7"/>
  <c r="C12" i="7"/>
  <c r="C11" i="7"/>
  <c r="C9" i="7"/>
  <c r="C8" i="7"/>
  <c r="C6" i="7"/>
  <c r="C5" i="7"/>
  <c r="D2" i="7"/>
  <c r="F9" i="6"/>
  <c r="F15" i="6"/>
  <c r="F16" i="6"/>
  <c r="C21" i="3"/>
  <c r="C22" i="3"/>
  <c r="C23" i="3"/>
  <c r="C24" i="3"/>
  <c r="C25" i="3"/>
  <c r="C26" i="3"/>
  <c r="C20" i="3"/>
  <c r="C90" i="3"/>
  <c r="F17" i="6"/>
  <c r="F10" i="6"/>
  <c r="C51" i="2"/>
  <c r="C52" i="2"/>
  <c r="C53" i="2"/>
  <c r="C54" i="2"/>
  <c r="C48" i="2"/>
  <c r="C49" i="2"/>
  <c r="C50" i="2"/>
  <c r="C94" i="2"/>
  <c r="F11"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36" i="6"/>
  <c r="F37" i="6"/>
  <c r="F38" i="6"/>
  <c r="F39" i="6"/>
  <c r="F40" i="6"/>
  <c r="F41" i="6"/>
  <c r="F42" i="6"/>
  <c r="F43" i="6"/>
  <c r="F44" i="6"/>
  <c r="F35" i="6"/>
  <c r="C16" i="4"/>
  <c r="C17" i="4"/>
  <c r="C18" i="4"/>
  <c r="C19" i="4"/>
  <c r="C13" i="4"/>
  <c r="C14" i="4"/>
  <c r="C15" i="4"/>
  <c r="C89" i="4"/>
  <c r="F26" i="6"/>
  <c r="C23" i="4"/>
  <c r="C24" i="4"/>
  <c r="C25" i="4"/>
  <c r="C26" i="4"/>
  <c r="C20" i="4"/>
  <c r="C21" i="4"/>
  <c r="C22" i="4"/>
  <c r="C90" i="4"/>
  <c r="F27" i="6"/>
  <c r="C30" i="4"/>
  <c r="C31" i="4"/>
  <c r="C32" i="4"/>
  <c r="C33" i="4"/>
  <c r="C27" i="4"/>
  <c r="C28" i="4"/>
  <c r="C29" i="4"/>
  <c r="C91" i="4"/>
  <c r="F28" i="6"/>
  <c r="C37" i="4"/>
  <c r="C38" i="4"/>
  <c r="C39" i="4"/>
  <c r="C40" i="4"/>
  <c r="C34" i="4"/>
  <c r="C35" i="4"/>
  <c r="C36" i="4"/>
  <c r="C92" i="4"/>
  <c r="F29" i="6"/>
  <c r="C44" i="4"/>
  <c r="C45" i="4"/>
  <c r="C46" i="4"/>
  <c r="C47" i="4"/>
  <c r="C41" i="4"/>
  <c r="C42" i="4"/>
  <c r="C43" i="4"/>
  <c r="C93" i="4"/>
  <c r="F30" i="6"/>
  <c r="F31" i="6"/>
  <c r="F32" i="6"/>
  <c r="F33" i="6"/>
  <c r="F34" i="6"/>
  <c r="C6" i="4"/>
  <c r="C7" i="4"/>
  <c r="C8" i="4"/>
  <c r="C9" i="4"/>
  <c r="C10" i="4"/>
  <c r="C11" i="4"/>
  <c r="C12" i="4"/>
  <c r="C88" i="4"/>
  <c r="F25" i="6"/>
  <c r="F24" i="6"/>
  <c r="F23" i="6"/>
  <c r="F22" i="6"/>
  <c r="F21" i="6"/>
  <c r="F20" i="6"/>
  <c r="F19" i="6"/>
  <c r="F18" i="6"/>
  <c r="D80" i="5"/>
  <c r="F80" i="5"/>
  <c r="H80" i="5"/>
  <c r="J80" i="5"/>
  <c r="L80" i="5"/>
  <c r="N80" i="5"/>
  <c r="P80" i="5"/>
  <c r="R80" i="5"/>
  <c r="T80" i="5"/>
  <c r="V80" i="5"/>
  <c r="X80" i="5"/>
  <c r="Z80" i="5"/>
  <c r="AB80" i="5"/>
  <c r="AD80" i="5"/>
  <c r="AF80" i="5"/>
  <c r="AH80" i="5"/>
  <c r="AJ80" i="5"/>
  <c r="AL80" i="5"/>
  <c r="AN80" i="5"/>
  <c r="AP80" i="5"/>
  <c r="AR80" i="5"/>
  <c r="AT80" i="5"/>
  <c r="AV80" i="5"/>
  <c r="AX80" i="5"/>
  <c r="AZ80" i="5"/>
  <c r="BB80" i="5"/>
  <c r="BD80" i="5"/>
  <c r="BF80" i="5"/>
  <c r="BH80" i="5"/>
  <c r="BJ80" i="5"/>
  <c r="BL80" i="5"/>
  <c r="BN80" i="5"/>
  <c r="BP80" i="5"/>
  <c r="BR80" i="5"/>
  <c r="B80" i="5"/>
  <c r="D80" i="4"/>
  <c r="F80" i="4"/>
  <c r="H80" i="4"/>
  <c r="J80" i="4"/>
  <c r="L80" i="4"/>
  <c r="N80" i="4"/>
  <c r="P80" i="4"/>
  <c r="R80" i="4"/>
  <c r="T80" i="4"/>
  <c r="V80" i="4"/>
  <c r="X80" i="4"/>
  <c r="Z80" i="4"/>
  <c r="AB80" i="4"/>
  <c r="AD80" i="4"/>
  <c r="AF80" i="4"/>
  <c r="AH80" i="4"/>
  <c r="AJ80" i="4"/>
  <c r="AL80" i="4"/>
  <c r="AN80" i="4"/>
  <c r="AP80" i="4"/>
  <c r="AR80" i="4"/>
  <c r="AT80" i="4"/>
  <c r="AV80" i="4"/>
  <c r="AX80" i="4"/>
  <c r="AZ80" i="4"/>
  <c r="BB80" i="4"/>
  <c r="BD80" i="4"/>
  <c r="BF80" i="4"/>
  <c r="BH80" i="4"/>
  <c r="BJ80" i="4"/>
  <c r="BL80" i="4"/>
  <c r="BN80" i="4"/>
  <c r="BP80" i="4"/>
  <c r="BR80" i="4"/>
  <c r="B77" i="4"/>
  <c r="B80" i="4"/>
  <c r="C13" i="3"/>
  <c r="C14" i="3"/>
  <c r="C15" i="3"/>
  <c r="C16" i="3"/>
  <c r="C17" i="3"/>
  <c r="C18" i="3"/>
  <c r="C19" i="3"/>
  <c r="C89" i="3"/>
  <c r="D80" i="3"/>
  <c r="F80" i="3"/>
  <c r="H80" i="3"/>
  <c r="L80" i="3"/>
  <c r="N80" i="3"/>
  <c r="P80" i="3"/>
  <c r="R80" i="3"/>
  <c r="T80" i="3"/>
  <c r="V80" i="3"/>
  <c r="X80" i="3"/>
  <c r="Z80" i="3"/>
  <c r="AB80" i="3"/>
  <c r="AD80" i="3"/>
  <c r="AF80" i="3"/>
  <c r="AH80" i="3"/>
  <c r="AJ80" i="3"/>
  <c r="AL80" i="3"/>
  <c r="AN80" i="3"/>
  <c r="AP80" i="3"/>
  <c r="AR80" i="3"/>
  <c r="AT80" i="3"/>
  <c r="AV80" i="3"/>
  <c r="AX80" i="3"/>
  <c r="AZ80" i="3"/>
  <c r="BB80" i="3"/>
  <c r="BD80" i="3"/>
  <c r="BF80" i="3"/>
  <c r="BH80" i="3"/>
  <c r="BJ80" i="3"/>
  <c r="BL80" i="3"/>
  <c r="BN80" i="3"/>
  <c r="BP80" i="3"/>
  <c r="BR80" i="3"/>
  <c r="D80" i="2"/>
  <c r="F80" i="2"/>
  <c r="H80" i="2"/>
  <c r="L80" i="2"/>
  <c r="N80" i="2"/>
  <c r="P80" i="2"/>
  <c r="R80" i="2"/>
  <c r="T80" i="2"/>
  <c r="V80" i="2"/>
  <c r="X80" i="2"/>
  <c r="Z80" i="2"/>
  <c r="AB80" i="2"/>
  <c r="AD80" i="2"/>
  <c r="AF80" i="2"/>
  <c r="AH80" i="2"/>
  <c r="AJ80" i="2"/>
  <c r="AL80" i="2"/>
  <c r="AN80" i="2"/>
  <c r="AP80" i="2"/>
  <c r="AR80" i="2"/>
  <c r="AT80" i="2"/>
  <c r="AV80" i="2"/>
  <c r="AX80" i="2"/>
  <c r="AZ80" i="2"/>
  <c r="BB80" i="2"/>
  <c r="BD80" i="2"/>
  <c r="BF80" i="2"/>
  <c r="BH80" i="2"/>
  <c r="BJ80" i="2"/>
  <c r="BL80" i="2"/>
  <c r="BN80" i="2"/>
  <c r="BP80" i="2"/>
  <c r="C72" i="2"/>
  <c r="C73" i="2"/>
  <c r="C74" i="2"/>
  <c r="C75" i="2"/>
  <c r="C69" i="2"/>
  <c r="C70" i="2"/>
  <c r="C71" i="2"/>
  <c r="C97" i="2"/>
  <c r="F12" i="6"/>
  <c r="F13" i="6"/>
  <c r="F14"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C51" i="5"/>
  <c r="C52" i="5"/>
  <c r="C53" i="5"/>
  <c r="C54" i="5"/>
  <c r="C48" i="5"/>
  <c r="C49" i="5"/>
  <c r="C50" i="5"/>
  <c r="C94" i="5"/>
  <c r="C41" i="5"/>
  <c r="C42" i="5"/>
  <c r="C43" i="5"/>
  <c r="C44" i="5"/>
  <c r="C45" i="5"/>
  <c r="C46" i="5"/>
  <c r="C47" i="5"/>
  <c r="C93" i="5"/>
  <c r="C34" i="5"/>
  <c r="C35" i="5"/>
  <c r="C36" i="5"/>
  <c r="C37" i="5"/>
  <c r="C38" i="5"/>
  <c r="C39" i="5"/>
  <c r="C40" i="5"/>
  <c r="C92" i="5"/>
  <c r="C27" i="5"/>
  <c r="C28" i="5"/>
  <c r="C29" i="5"/>
  <c r="C30" i="5"/>
  <c r="C31" i="5"/>
  <c r="C32" i="5"/>
  <c r="C33" i="5"/>
  <c r="C91" i="5"/>
  <c r="C20" i="5"/>
  <c r="C21" i="5"/>
  <c r="C22" i="5"/>
  <c r="C23" i="5"/>
  <c r="C24" i="5"/>
  <c r="C25" i="5"/>
  <c r="C26" i="5"/>
  <c r="C90" i="5"/>
  <c r="C13" i="5"/>
  <c r="C14" i="5"/>
  <c r="C15" i="5"/>
  <c r="C16" i="5"/>
  <c r="C17" i="5"/>
  <c r="C18" i="5"/>
  <c r="C19" i="5"/>
  <c r="C89" i="5"/>
  <c r="C6" i="5"/>
  <c r="C7" i="5"/>
  <c r="C8" i="5"/>
  <c r="C9" i="5"/>
  <c r="C10" i="5"/>
  <c r="C11" i="5"/>
  <c r="C12" i="5"/>
  <c r="C88" i="5"/>
  <c r="C44" i="3"/>
  <c r="C45" i="3"/>
  <c r="C46" i="3"/>
  <c r="C47" i="3"/>
  <c r="C41" i="3"/>
  <c r="C42" i="3"/>
  <c r="C43" i="3"/>
  <c r="C93" i="3"/>
  <c r="C34" i="3"/>
  <c r="C35" i="3"/>
  <c r="C36" i="3"/>
  <c r="C37" i="3"/>
  <c r="C38" i="3"/>
  <c r="C39" i="3"/>
  <c r="C40" i="3"/>
  <c r="C92" i="3"/>
  <c r="C27" i="3"/>
  <c r="C28" i="3"/>
  <c r="C29" i="3"/>
  <c r="C30" i="3"/>
  <c r="C31" i="3"/>
  <c r="C32" i="3"/>
  <c r="C33" i="3"/>
  <c r="C91" i="3"/>
  <c r="C58" i="2"/>
  <c r="C59" i="2"/>
  <c r="C60" i="2"/>
  <c r="C61" i="2"/>
  <c r="C55" i="2"/>
  <c r="C56" i="2"/>
  <c r="C57" i="2"/>
  <c r="C95" i="2"/>
  <c r="A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C44" i="6"/>
  <c r="C43" i="6"/>
  <c r="C42" i="6"/>
  <c r="C41" i="6"/>
  <c r="C40" i="6"/>
  <c r="C39" i="6"/>
  <c r="C38" i="6"/>
  <c r="C37" i="6"/>
  <c r="C36" i="6"/>
  <c r="C34" i="6"/>
  <c r="C33" i="6"/>
  <c r="C32" i="6"/>
  <c r="C31" i="6"/>
  <c r="C30" i="6"/>
  <c r="C29" i="6"/>
  <c r="C28" i="6"/>
  <c r="C27" i="6"/>
  <c r="C26" i="6"/>
  <c r="C24" i="6"/>
  <c r="C23" i="6"/>
  <c r="C22" i="6"/>
  <c r="C21" i="6"/>
  <c r="C18" i="6"/>
  <c r="C16" i="6"/>
  <c r="C15" i="6"/>
  <c r="C14" i="6"/>
  <c r="C13" i="6"/>
  <c r="C12" i="6"/>
  <c r="C11" i="6"/>
  <c r="C9" i="6"/>
  <c r="C8" i="6"/>
  <c r="C6" i="6"/>
  <c r="C5"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D2" i="6"/>
  <c r="BS72" i="5"/>
  <c r="BS73" i="5"/>
  <c r="BS74" i="5"/>
  <c r="BS75" i="5"/>
  <c r="BS69" i="5"/>
  <c r="BS70" i="5"/>
  <c r="BS71" i="5"/>
  <c r="BS97" i="5"/>
  <c r="BQ72" i="5"/>
  <c r="BQ73" i="5"/>
  <c r="BQ74" i="5"/>
  <c r="BQ75" i="5"/>
  <c r="BQ69" i="5"/>
  <c r="BQ70" i="5"/>
  <c r="BQ71" i="5"/>
  <c r="BQ97" i="5"/>
  <c r="BO72" i="5"/>
  <c r="BO73" i="5"/>
  <c r="BO74" i="5"/>
  <c r="BO75" i="5"/>
  <c r="BO69" i="5"/>
  <c r="BO70" i="5"/>
  <c r="BO71" i="5"/>
  <c r="BO97" i="5"/>
  <c r="BM72" i="5"/>
  <c r="BM73" i="5"/>
  <c r="BM74" i="5"/>
  <c r="BM75" i="5"/>
  <c r="BM69" i="5"/>
  <c r="BM70" i="5"/>
  <c r="BM71" i="5"/>
  <c r="BM97" i="5"/>
  <c r="BK72" i="5"/>
  <c r="BK73" i="5"/>
  <c r="BK74" i="5"/>
  <c r="BK75" i="5"/>
  <c r="BK69" i="5"/>
  <c r="BK70" i="5"/>
  <c r="BK71" i="5"/>
  <c r="BK97" i="5"/>
  <c r="BI72" i="5"/>
  <c r="BI73" i="5"/>
  <c r="BI74" i="5"/>
  <c r="BI75" i="5"/>
  <c r="BI69" i="5"/>
  <c r="BI70" i="5"/>
  <c r="BI71" i="5"/>
  <c r="BI97" i="5"/>
  <c r="BG72" i="5"/>
  <c r="BG73" i="5"/>
  <c r="BG74" i="5"/>
  <c r="BG75" i="5"/>
  <c r="BG69" i="5"/>
  <c r="BG70" i="5"/>
  <c r="BG71" i="5"/>
  <c r="BG97" i="5"/>
  <c r="BE72" i="5"/>
  <c r="BE73" i="5"/>
  <c r="BE74" i="5"/>
  <c r="BE75" i="5"/>
  <c r="BE69" i="5"/>
  <c r="BE70" i="5"/>
  <c r="BE71" i="5"/>
  <c r="BE97" i="5"/>
  <c r="BC72" i="5"/>
  <c r="BC73" i="5"/>
  <c r="BC74" i="5"/>
  <c r="BC75" i="5"/>
  <c r="BC69" i="5"/>
  <c r="BC70" i="5"/>
  <c r="BC71" i="5"/>
  <c r="BC97" i="5"/>
  <c r="BA72" i="5"/>
  <c r="BA73" i="5"/>
  <c r="BA74" i="5"/>
  <c r="BA75" i="5"/>
  <c r="BA69" i="5"/>
  <c r="BA70" i="5"/>
  <c r="BA71" i="5"/>
  <c r="BA97" i="5"/>
  <c r="AY72" i="5"/>
  <c r="AY73" i="5"/>
  <c r="AY74" i="5"/>
  <c r="AY75" i="5"/>
  <c r="AY69" i="5"/>
  <c r="AY70" i="5"/>
  <c r="AY71" i="5"/>
  <c r="AY97" i="5"/>
  <c r="AW72" i="5"/>
  <c r="AW73" i="5"/>
  <c r="AW74" i="5"/>
  <c r="AW75" i="5"/>
  <c r="AW69" i="5"/>
  <c r="AW70" i="5"/>
  <c r="AW71" i="5"/>
  <c r="AW97" i="5"/>
  <c r="AU72" i="5"/>
  <c r="AU73" i="5"/>
  <c r="AU74" i="5"/>
  <c r="AU75" i="5"/>
  <c r="AU69" i="5"/>
  <c r="AU70" i="5"/>
  <c r="AU71" i="5"/>
  <c r="AU97" i="5"/>
  <c r="AS72" i="5"/>
  <c r="AS73" i="5"/>
  <c r="AS74" i="5"/>
  <c r="AS75" i="5"/>
  <c r="AS69" i="5"/>
  <c r="AS70" i="5"/>
  <c r="AS71" i="5"/>
  <c r="AS97" i="5"/>
  <c r="AQ72" i="5"/>
  <c r="AQ73" i="5"/>
  <c r="AQ74" i="5"/>
  <c r="AQ75" i="5"/>
  <c r="AQ69" i="5"/>
  <c r="AQ70" i="5"/>
  <c r="AQ71" i="5"/>
  <c r="AQ97" i="5"/>
  <c r="AO72" i="5"/>
  <c r="AO73" i="5"/>
  <c r="AO74" i="5"/>
  <c r="AO75" i="5"/>
  <c r="AO69" i="5"/>
  <c r="AO70" i="5"/>
  <c r="AO71" i="5"/>
  <c r="AO97" i="5"/>
  <c r="AM72" i="5"/>
  <c r="AM73" i="5"/>
  <c r="AM74" i="5"/>
  <c r="AM75" i="5"/>
  <c r="AM69" i="5"/>
  <c r="AM70" i="5"/>
  <c r="AM71" i="5"/>
  <c r="AM97" i="5"/>
  <c r="AK72" i="5"/>
  <c r="AK73" i="5"/>
  <c r="AK74" i="5"/>
  <c r="AK75" i="5"/>
  <c r="AK69" i="5"/>
  <c r="AK70" i="5"/>
  <c r="AK71" i="5"/>
  <c r="AK97" i="5"/>
  <c r="AI72" i="5"/>
  <c r="AI73" i="5"/>
  <c r="AI74" i="5"/>
  <c r="AI75" i="5"/>
  <c r="AI69" i="5"/>
  <c r="AI70" i="5"/>
  <c r="AI71" i="5"/>
  <c r="AI97" i="5"/>
  <c r="AG72" i="5"/>
  <c r="AG73" i="5"/>
  <c r="AG74" i="5"/>
  <c r="AG75" i="5"/>
  <c r="AG69" i="5"/>
  <c r="AG70" i="5"/>
  <c r="AG71" i="5"/>
  <c r="AG97" i="5"/>
  <c r="AE72" i="5"/>
  <c r="AE73" i="5"/>
  <c r="AE74" i="5"/>
  <c r="AE75" i="5"/>
  <c r="AE69" i="5"/>
  <c r="AE70" i="5"/>
  <c r="AE71" i="5"/>
  <c r="AE97" i="5"/>
  <c r="AC72" i="5"/>
  <c r="AC73" i="5"/>
  <c r="AC74" i="5"/>
  <c r="AC75" i="5"/>
  <c r="AC69" i="5"/>
  <c r="AC70" i="5"/>
  <c r="AC71" i="5"/>
  <c r="AC97" i="5"/>
  <c r="AA72" i="5"/>
  <c r="AA73" i="5"/>
  <c r="AA74" i="5"/>
  <c r="AA75" i="5"/>
  <c r="AA69" i="5"/>
  <c r="AA70" i="5"/>
  <c r="AA71" i="5"/>
  <c r="AA97" i="5"/>
  <c r="Y72" i="5"/>
  <c r="Y73" i="5"/>
  <c r="Y74" i="5"/>
  <c r="Y75" i="5"/>
  <c r="Y69" i="5"/>
  <c r="Y70" i="5"/>
  <c r="Y71" i="5"/>
  <c r="Y97" i="5"/>
  <c r="W72" i="5"/>
  <c r="W73" i="5"/>
  <c r="W74" i="5"/>
  <c r="W75" i="5"/>
  <c r="W69" i="5"/>
  <c r="W70" i="5"/>
  <c r="W71" i="5"/>
  <c r="W97" i="5"/>
  <c r="U72" i="5"/>
  <c r="U73" i="5"/>
  <c r="U74" i="5"/>
  <c r="U75" i="5"/>
  <c r="U69" i="5"/>
  <c r="U70" i="5"/>
  <c r="U71" i="5"/>
  <c r="U97" i="5"/>
  <c r="S72" i="5"/>
  <c r="S73" i="5"/>
  <c r="S74" i="5"/>
  <c r="S75" i="5"/>
  <c r="S69" i="5"/>
  <c r="S70" i="5"/>
  <c r="S71" i="5"/>
  <c r="S97" i="5"/>
  <c r="Q72" i="5"/>
  <c r="Q73" i="5"/>
  <c r="Q74" i="5"/>
  <c r="Q75" i="5"/>
  <c r="Q69" i="5"/>
  <c r="Q70" i="5"/>
  <c r="Q71" i="5"/>
  <c r="Q97" i="5"/>
  <c r="O72" i="5"/>
  <c r="O73" i="5"/>
  <c r="O74" i="5"/>
  <c r="O75" i="5"/>
  <c r="O69" i="5"/>
  <c r="O70" i="5"/>
  <c r="O71" i="5"/>
  <c r="O97" i="5"/>
  <c r="M72" i="5"/>
  <c r="M73" i="5"/>
  <c r="M74" i="5"/>
  <c r="M75" i="5"/>
  <c r="M69" i="5"/>
  <c r="M70" i="5"/>
  <c r="M71" i="5"/>
  <c r="M97" i="5"/>
  <c r="K72" i="5"/>
  <c r="K73" i="5"/>
  <c r="K74" i="5"/>
  <c r="K75" i="5"/>
  <c r="K69" i="5"/>
  <c r="K70" i="5"/>
  <c r="K71" i="5"/>
  <c r="K97" i="5"/>
  <c r="I72" i="5"/>
  <c r="I73" i="5"/>
  <c r="I74" i="5"/>
  <c r="I75" i="5"/>
  <c r="I69" i="5"/>
  <c r="I70" i="5"/>
  <c r="I71" i="5"/>
  <c r="I97" i="5"/>
  <c r="G72" i="5"/>
  <c r="G73" i="5"/>
  <c r="G74" i="5"/>
  <c r="G75" i="5"/>
  <c r="G69" i="5"/>
  <c r="G70" i="5"/>
  <c r="G71" i="5"/>
  <c r="G97" i="5"/>
  <c r="E72" i="5"/>
  <c r="E73" i="5"/>
  <c r="E74" i="5"/>
  <c r="E75" i="5"/>
  <c r="E69" i="5"/>
  <c r="E70" i="5"/>
  <c r="E71" i="5"/>
  <c r="E97" i="5"/>
  <c r="C72" i="5"/>
  <c r="C73" i="5"/>
  <c r="C74" i="5"/>
  <c r="C75" i="5"/>
  <c r="C69" i="5"/>
  <c r="C70" i="5"/>
  <c r="C71" i="5"/>
  <c r="C97" i="5"/>
  <c r="BS65" i="5"/>
  <c r="BS66" i="5"/>
  <c r="BS67" i="5"/>
  <c r="BS68" i="5"/>
  <c r="BS62" i="5"/>
  <c r="BS63" i="5"/>
  <c r="BS64" i="5"/>
  <c r="BS96" i="5"/>
  <c r="BQ65" i="5"/>
  <c r="BQ66" i="5"/>
  <c r="BQ67" i="5"/>
  <c r="BQ68" i="5"/>
  <c r="BQ62" i="5"/>
  <c r="BQ63" i="5"/>
  <c r="BQ64" i="5"/>
  <c r="BQ96" i="5"/>
  <c r="BO65" i="5"/>
  <c r="BO66" i="5"/>
  <c r="BO67" i="5"/>
  <c r="BO68" i="5"/>
  <c r="BO62" i="5"/>
  <c r="BO63" i="5"/>
  <c r="BO64" i="5"/>
  <c r="BO96" i="5"/>
  <c r="BM65" i="5"/>
  <c r="BM66" i="5"/>
  <c r="BM67" i="5"/>
  <c r="BM68" i="5"/>
  <c r="BM62" i="5"/>
  <c r="BM63" i="5"/>
  <c r="BM64" i="5"/>
  <c r="BM96" i="5"/>
  <c r="BK65" i="5"/>
  <c r="BK66" i="5"/>
  <c r="BK67" i="5"/>
  <c r="BK68" i="5"/>
  <c r="BK62" i="5"/>
  <c r="BK63" i="5"/>
  <c r="BK64" i="5"/>
  <c r="BK96" i="5"/>
  <c r="BI65" i="5"/>
  <c r="BI66" i="5"/>
  <c r="BI67" i="5"/>
  <c r="BI68" i="5"/>
  <c r="BI62" i="5"/>
  <c r="BI63" i="5"/>
  <c r="BI64" i="5"/>
  <c r="BI96" i="5"/>
  <c r="BG65" i="5"/>
  <c r="BG66" i="5"/>
  <c r="BG67" i="5"/>
  <c r="BG68" i="5"/>
  <c r="BG62" i="5"/>
  <c r="BG63" i="5"/>
  <c r="BG64" i="5"/>
  <c r="BG96" i="5"/>
  <c r="BE65" i="5"/>
  <c r="BE66" i="5"/>
  <c r="BE67" i="5"/>
  <c r="BE68" i="5"/>
  <c r="BE62" i="5"/>
  <c r="BE63" i="5"/>
  <c r="BE64" i="5"/>
  <c r="BE96" i="5"/>
  <c r="BC65" i="5"/>
  <c r="BC66" i="5"/>
  <c r="BC67" i="5"/>
  <c r="BC68" i="5"/>
  <c r="BC62" i="5"/>
  <c r="BC63" i="5"/>
  <c r="BC64" i="5"/>
  <c r="BC96" i="5"/>
  <c r="BA65" i="5"/>
  <c r="BA66" i="5"/>
  <c r="BA67" i="5"/>
  <c r="BA68" i="5"/>
  <c r="BA62" i="5"/>
  <c r="BA63" i="5"/>
  <c r="BA64" i="5"/>
  <c r="BA96" i="5"/>
  <c r="AY65" i="5"/>
  <c r="AY66" i="5"/>
  <c r="AY67" i="5"/>
  <c r="AY68" i="5"/>
  <c r="AY62" i="5"/>
  <c r="AY63" i="5"/>
  <c r="AY64" i="5"/>
  <c r="AY96" i="5"/>
  <c r="AW65" i="5"/>
  <c r="AW66" i="5"/>
  <c r="AW67" i="5"/>
  <c r="AW68" i="5"/>
  <c r="AW62" i="5"/>
  <c r="AW63" i="5"/>
  <c r="AW64" i="5"/>
  <c r="AW96" i="5"/>
  <c r="AU65" i="5"/>
  <c r="AU66" i="5"/>
  <c r="AU67" i="5"/>
  <c r="AU68" i="5"/>
  <c r="AU62" i="5"/>
  <c r="AU63" i="5"/>
  <c r="AU64" i="5"/>
  <c r="AU96" i="5"/>
  <c r="AS65" i="5"/>
  <c r="AS66" i="5"/>
  <c r="AS67" i="5"/>
  <c r="AS68" i="5"/>
  <c r="AS62" i="5"/>
  <c r="AS63" i="5"/>
  <c r="AS64" i="5"/>
  <c r="AS96" i="5"/>
  <c r="AQ65" i="5"/>
  <c r="AQ66" i="5"/>
  <c r="AQ67" i="5"/>
  <c r="AQ68" i="5"/>
  <c r="AQ62" i="5"/>
  <c r="AQ63" i="5"/>
  <c r="AQ64" i="5"/>
  <c r="AQ96" i="5"/>
  <c r="AO65" i="5"/>
  <c r="AO66" i="5"/>
  <c r="AO67" i="5"/>
  <c r="AO68" i="5"/>
  <c r="AO62" i="5"/>
  <c r="AO63" i="5"/>
  <c r="AO64" i="5"/>
  <c r="AO96" i="5"/>
  <c r="AM65" i="5"/>
  <c r="AM66" i="5"/>
  <c r="AM67" i="5"/>
  <c r="AM68" i="5"/>
  <c r="AM62" i="5"/>
  <c r="AM63" i="5"/>
  <c r="AM64" i="5"/>
  <c r="AM96" i="5"/>
  <c r="AK65" i="5"/>
  <c r="AK66" i="5"/>
  <c r="AK67" i="5"/>
  <c r="AK68" i="5"/>
  <c r="AK62" i="5"/>
  <c r="AK63" i="5"/>
  <c r="AK64" i="5"/>
  <c r="AK96" i="5"/>
  <c r="AI65" i="5"/>
  <c r="AI66" i="5"/>
  <c r="AI67" i="5"/>
  <c r="AI68" i="5"/>
  <c r="AI62" i="5"/>
  <c r="AI63" i="5"/>
  <c r="AI64" i="5"/>
  <c r="AI96" i="5"/>
  <c r="AG65" i="5"/>
  <c r="AG66" i="5"/>
  <c r="AG67" i="5"/>
  <c r="AG68" i="5"/>
  <c r="AG62" i="5"/>
  <c r="AG63" i="5"/>
  <c r="AG64" i="5"/>
  <c r="AG96" i="5"/>
  <c r="AE65" i="5"/>
  <c r="AE66" i="5"/>
  <c r="AE67" i="5"/>
  <c r="AE68" i="5"/>
  <c r="AE62" i="5"/>
  <c r="AE63" i="5"/>
  <c r="AE64" i="5"/>
  <c r="AE96" i="5"/>
  <c r="AC65" i="5"/>
  <c r="AC66" i="5"/>
  <c r="AC67" i="5"/>
  <c r="AC68" i="5"/>
  <c r="AC62" i="5"/>
  <c r="AC63" i="5"/>
  <c r="AC64" i="5"/>
  <c r="AC96" i="5"/>
  <c r="AA65" i="5"/>
  <c r="AA66" i="5"/>
  <c r="AA67" i="5"/>
  <c r="AA68" i="5"/>
  <c r="AA62" i="5"/>
  <c r="AA63" i="5"/>
  <c r="AA64" i="5"/>
  <c r="AA96" i="5"/>
  <c r="Y65" i="5"/>
  <c r="Y66" i="5"/>
  <c r="Y67" i="5"/>
  <c r="Y68" i="5"/>
  <c r="Y62" i="5"/>
  <c r="Y63" i="5"/>
  <c r="Y64" i="5"/>
  <c r="Y96" i="5"/>
  <c r="W65" i="5"/>
  <c r="W66" i="5"/>
  <c r="W67" i="5"/>
  <c r="W68" i="5"/>
  <c r="W62" i="5"/>
  <c r="W63" i="5"/>
  <c r="W64" i="5"/>
  <c r="W96" i="5"/>
  <c r="U65" i="5"/>
  <c r="U66" i="5"/>
  <c r="U67" i="5"/>
  <c r="U68" i="5"/>
  <c r="U62" i="5"/>
  <c r="U63" i="5"/>
  <c r="U64" i="5"/>
  <c r="U96" i="5"/>
  <c r="S65" i="5"/>
  <c r="S66" i="5"/>
  <c r="S67" i="5"/>
  <c r="S68" i="5"/>
  <c r="S62" i="5"/>
  <c r="S63" i="5"/>
  <c r="S64" i="5"/>
  <c r="S96" i="5"/>
  <c r="Q65" i="5"/>
  <c r="Q66" i="5"/>
  <c r="Q67" i="5"/>
  <c r="Q68" i="5"/>
  <c r="Q62" i="5"/>
  <c r="Q63" i="5"/>
  <c r="Q64" i="5"/>
  <c r="Q96" i="5"/>
  <c r="O65" i="5"/>
  <c r="O66" i="5"/>
  <c r="O67" i="5"/>
  <c r="O68" i="5"/>
  <c r="O62" i="5"/>
  <c r="O63" i="5"/>
  <c r="O64" i="5"/>
  <c r="O96" i="5"/>
  <c r="M65" i="5"/>
  <c r="M66" i="5"/>
  <c r="M67" i="5"/>
  <c r="M68" i="5"/>
  <c r="M62" i="5"/>
  <c r="M63" i="5"/>
  <c r="M64" i="5"/>
  <c r="M96" i="5"/>
  <c r="K65" i="5"/>
  <c r="K66" i="5"/>
  <c r="K67" i="5"/>
  <c r="K68" i="5"/>
  <c r="K62" i="5"/>
  <c r="K63" i="5"/>
  <c r="K64" i="5"/>
  <c r="K96" i="5"/>
  <c r="I65" i="5"/>
  <c r="I66" i="5"/>
  <c r="I67" i="5"/>
  <c r="I68" i="5"/>
  <c r="I62" i="5"/>
  <c r="I63" i="5"/>
  <c r="I64" i="5"/>
  <c r="I96" i="5"/>
  <c r="G65" i="5"/>
  <c r="G66" i="5"/>
  <c r="G67" i="5"/>
  <c r="G68" i="5"/>
  <c r="G62" i="5"/>
  <c r="G63" i="5"/>
  <c r="G64" i="5"/>
  <c r="G96" i="5"/>
  <c r="E65" i="5"/>
  <c r="E66" i="5"/>
  <c r="E67" i="5"/>
  <c r="E68" i="5"/>
  <c r="E62" i="5"/>
  <c r="E63" i="5"/>
  <c r="E64" i="5"/>
  <c r="E96" i="5"/>
  <c r="C62" i="5"/>
  <c r="C63" i="5"/>
  <c r="C64" i="5"/>
  <c r="C65" i="5"/>
  <c r="C66" i="5"/>
  <c r="C67" i="5"/>
  <c r="C68" i="5"/>
  <c r="C96" i="5"/>
  <c r="BS58" i="5"/>
  <c r="BS59" i="5"/>
  <c r="BS60" i="5"/>
  <c r="BS61" i="5"/>
  <c r="BS55" i="5"/>
  <c r="BS56" i="5"/>
  <c r="BS57" i="5"/>
  <c r="BS95" i="5"/>
  <c r="BQ58" i="5"/>
  <c r="BQ59" i="5"/>
  <c r="BQ60" i="5"/>
  <c r="BQ61" i="5"/>
  <c r="BQ55" i="5"/>
  <c r="BQ56" i="5"/>
  <c r="BQ57" i="5"/>
  <c r="BQ95" i="5"/>
  <c r="BO58" i="5"/>
  <c r="BO59" i="5"/>
  <c r="BO60" i="5"/>
  <c r="BO61" i="5"/>
  <c r="BO55" i="5"/>
  <c r="BO56" i="5"/>
  <c r="BO57" i="5"/>
  <c r="BO95" i="5"/>
  <c r="BM58" i="5"/>
  <c r="BM59" i="5"/>
  <c r="BM60" i="5"/>
  <c r="BM61" i="5"/>
  <c r="BM55" i="5"/>
  <c r="BM56" i="5"/>
  <c r="BM57" i="5"/>
  <c r="BM95" i="5"/>
  <c r="BK58" i="5"/>
  <c r="BK59" i="5"/>
  <c r="BK60" i="5"/>
  <c r="BK61" i="5"/>
  <c r="BK55" i="5"/>
  <c r="BK56" i="5"/>
  <c r="BK57" i="5"/>
  <c r="BK95" i="5"/>
  <c r="BI58" i="5"/>
  <c r="BI59" i="5"/>
  <c r="BI60" i="5"/>
  <c r="BI61" i="5"/>
  <c r="BI55" i="5"/>
  <c r="BI56" i="5"/>
  <c r="BI57" i="5"/>
  <c r="BI95" i="5"/>
  <c r="BG58" i="5"/>
  <c r="BG59" i="5"/>
  <c r="BG60" i="5"/>
  <c r="BG61" i="5"/>
  <c r="BG55" i="5"/>
  <c r="BG56" i="5"/>
  <c r="BG57" i="5"/>
  <c r="BG95" i="5"/>
  <c r="BE58" i="5"/>
  <c r="BE59" i="5"/>
  <c r="BE60" i="5"/>
  <c r="BE61" i="5"/>
  <c r="BE55" i="5"/>
  <c r="BE56" i="5"/>
  <c r="BE57" i="5"/>
  <c r="BE95" i="5"/>
  <c r="BC58" i="5"/>
  <c r="BC59" i="5"/>
  <c r="BC60" i="5"/>
  <c r="BC61" i="5"/>
  <c r="BC55" i="5"/>
  <c r="BC56" i="5"/>
  <c r="BC57" i="5"/>
  <c r="BC95" i="5"/>
  <c r="BA58" i="5"/>
  <c r="BA59" i="5"/>
  <c r="BA60" i="5"/>
  <c r="BA61" i="5"/>
  <c r="BA55" i="5"/>
  <c r="BA56" i="5"/>
  <c r="BA57" i="5"/>
  <c r="BA95" i="5"/>
  <c r="AY58" i="5"/>
  <c r="AY59" i="5"/>
  <c r="AY60" i="5"/>
  <c r="AY61" i="5"/>
  <c r="AY55" i="5"/>
  <c r="AY56" i="5"/>
  <c r="AY57" i="5"/>
  <c r="AY95" i="5"/>
  <c r="AW58" i="5"/>
  <c r="AW59" i="5"/>
  <c r="AW60" i="5"/>
  <c r="AW61" i="5"/>
  <c r="AW55" i="5"/>
  <c r="AW56" i="5"/>
  <c r="AW57" i="5"/>
  <c r="AW95" i="5"/>
  <c r="AU58" i="5"/>
  <c r="AU59" i="5"/>
  <c r="AU60" i="5"/>
  <c r="AU61" i="5"/>
  <c r="AU55" i="5"/>
  <c r="AU56" i="5"/>
  <c r="AU57" i="5"/>
  <c r="AU95" i="5"/>
  <c r="AS58" i="5"/>
  <c r="AS59" i="5"/>
  <c r="AS60" i="5"/>
  <c r="AS61" i="5"/>
  <c r="AS55" i="5"/>
  <c r="AS56" i="5"/>
  <c r="AS57" i="5"/>
  <c r="AS95" i="5"/>
  <c r="AQ58" i="5"/>
  <c r="AQ59" i="5"/>
  <c r="AQ60" i="5"/>
  <c r="AQ61" i="5"/>
  <c r="AQ55" i="5"/>
  <c r="AQ56" i="5"/>
  <c r="AQ57" i="5"/>
  <c r="AQ95" i="5"/>
  <c r="AO58" i="5"/>
  <c r="AO59" i="5"/>
  <c r="AO60" i="5"/>
  <c r="AO61" i="5"/>
  <c r="AO55" i="5"/>
  <c r="AO56" i="5"/>
  <c r="AO57" i="5"/>
  <c r="AO95" i="5"/>
  <c r="AM58" i="5"/>
  <c r="AM59" i="5"/>
  <c r="AM60" i="5"/>
  <c r="AM61" i="5"/>
  <c r="AM55" i="5"/>
  <c r="AM56" i="5"/>
  <c r="AM57" i="5"/>
  <c r="AM95" i="5"/>
  <c r="AK58" i="5"/>
  <c r="AK59" i="5"/>
  <c r="AK60" i="5"/>
  <c r="AK61" i="5"/>
  <c r="AK55" i="5"/>
  <c r="AK56" i="5"/>
  <c r="AK57" i="5"/>
  <c r="AK95" i="5"/>
  <c r="AI58" i="5"/>
  <c r="AI59" i="5"/>
  <c r="AI60" i="5"/>
  <c r="AI61" i="5"/>
  <c r="AI55" i="5"/>
  <c r="AI56" i="5"/>
  <c r="AI57" i="5"/>
  <c r="AI95" i="5"/>
  <c r="AG58" i="5"/>
  <c r="AG59" i="5"/>
  <c r="AG60" i="5"/>
  <c r="AG61" i="5"/>
  <c r="AG55" i="5"/>
  <c r="AG56" i="5"/>
  <c r="AG57" i="5"/>
  <c r="AG95" i="5"/>
  <c r="AE58" i="5"/>
  <c r="AE59" i="5"/>
  <c r="AE60" i="5"/>
  <c r="AE61" i="5"/>
  <c r="AE55" i="5"/>
  <c r="AE56" i="5"/>
  <c r="AE57" i="5"/>
  <c r="AE95" i="5"/>
  <c r="AC58" i="5"/>
  <c r="AC59" i="5"/>
  <c r="AC60" i="5"/>
  <c r="AC61" i="5"/>
  <c r="AC55" i="5"/>
  <c r="AC56" i="5"/>
  <c r="AC57" i="5"/>
  <c r="AC95" i="5"/>
  <c r="AA58" i="5"/>
  <c r="AA59" i="5"/>
  <c r="AA60" i="5"/>
  <c r="AA61" i="5"/>
  <c r="AA55" i="5"/>
  <c r="AA56" i="5"/>
  <c r="AA57" i="5"/>
  <c r="AA95" i="5"/>
  <c r="Y58" i="5"/>
  <c r="Y59" i="5"/>
  <c r="Y60" i="5"/>
  <c r="Y61" i="5"/>
  <c r="Y55" i="5"/>
  <c r="Y56" i="5"/>
  <c r="Y57" i="5"/>
  <c r="Y95" i="5"/>
  <c r="W58" i="5"/>
  <c r="W59" i="5"/>
  <c r="W60" i="5"/>
  <c r="W61" i="5"/>
  <c r="W55" i="5"/>
  <c r="W56" i="5"/>
  <c r="W57" i="5"/>
  <c r="W95" i="5"/>
  <c r="U58" i="5"/>
  <c r="U59" i="5"/>
  <c r="U60" i="5"/>
  <c r="U61" i="5"/>
  <c r="U55" i="5"/>
  <c r="U56" i="5"/>
  <c r="U57" i="5"/>
  <c r="U95" i="5"/>
  <c r="S58" i="5"/>
  <c r="S59" i="5"/>
  <c r="S60" i="5"/>
  <c r="S61" i="5"/>
  <c r="S55" i="5"/>
  <c r="S56" i="5"/>
  <c r="S57" i="5"/>
  <c r="S95" i="5"/>
  <c r="Q58" i="5"/>
  <c r="Q59" i="5"/>
  <c r="Q60" i="5"/>
  <c r="Q61" i="5"/>
  <c r="Q55" i="5"/>
  <c r="Q56" i="5"/>
  <c r="Q57" i="5"/>
  <c r="Q95" i="5"/>
  <c r="O58" i="5"/>
  <c r="O59" i="5"/>
  <c r="O60" i="5"/>
  <c r="O61" i="5"/>
  <c r="O55" i="5"/>
  <c r="O56" i="5"/>
  <c r="O57" i="5"/>
  <c r="O95" i="5"/>
  <c r="M58" i="5"/>
  <c r="M59" i="5"/>
  <c r="M60" i="5"/>
  <c r="M61" i="5"/>
  <c r="M55" i="5"/>
  <c r="M56" i="5"/>
  <c r="M57" i="5"/>
  <c r="M95" i="5"/>
  <c r="K58" i="5"/>
  <c r="K59" i="5"/>
  <c r="K60" i="5"/>
  <c r="K61" i="5"/>
  <c r="K55" i="5"/>
  <c r="K56" i="5"/>
  <c r="K57" i="5"/>
  <c r="K95" i="5"/>
  <c r="I58" i="5"/>
  <c r="I59" i="5"/>
  <c r="I60" i="5"/>
  <c r="I61" i="5"/>
  <c r="I55" i="5"/>
  <c r="I56" i="5"/>
  <c r="I57" i="5"/>
  <c r="I95" i="5"/>
  <c r="G58" i="5"/>
  <c r="G59" i="5"/>
  <c r="G60" i="5"/>
  <c r="G61" i="5"/>
  <c r="G55" i="5"/>
  <c r="G56" i="5"/>
  <c r="G57" i="5"/>
  <c r="G95" i="5"/>
  <c r="E58" i="5"/>
  <c r="E59" i="5"/>
  <c r="E60" i="5"/>
  <c r="E61" i="5"/>
  <c r="E55" i="5"/>
  <c r="E56" i="5"/>
  <c r="E57" i="5"/>
  <c r="E95" i="5"/>
  <c r="C55" i="5"/>
  <c r="C56" i="5"/>
  <c r="C57" i="5"/>
  <c r="C58" i="5"/>
  <c r="C59" i="5"/>
  <c r="C60" i="5"/>
  <c r="C61" i="5"/>
  <c r="C95" i="5"/>
  <c r="BS51" i="5"/>
  <c r="BS52" i="5"/>
  <c r="BS53" i="5"/>
  <c r="BS54" i="5"/>
  <c r="BS48" i="5"/>
  <c r="BS49" i="5"/>
  <c r="BS50" i="5"/>
  <c r="BS94" i="5"/>
  <c r="BQ51" i="5"/>
  <c r="BQ52" i="5"/>
  <c r="BQ53" i="5"/>
  <c r="BQ54" i="5"/>
  <c r="BQ48" i="5"/>
  <c r="BQ49" i="5"/>
  <c r="BQ50" i="5"/>
  <c r="BQ94" i="5"/>
  <c r="BO51" i="5"/>
  <c r="BO52" i="5"/>
  <c r="BO53" i="5"/>
  <c r="BO54" i="5"/>
  <c r="BO48" i="5"/>
  <c r="BO49" i="5"/>
  <c r="BO50" i="5"/>
  <c r="BO94" i="5"/>
  <c r="BM51" i="5"/>
  <c r="BM52" i="5"/>
  <c r="BM53" i="5"/>
  <c r="BM54" i="5"/>
  <c r="BM48" i="5"/>
  <c r="BM49" i="5"/>
  <c r="BM50" i="5"/>
  <c r="BM94" i="5"/>
  <c r="BK51" i="5"/>
  <c r="BK52" i="5"/>
  <c r="BK53" i="5"/>
  <c r="BK54" i="5"/>
  <c r="BK48" i="5"/>
  <c r="BK49" i="5"/>
  <c r="BK50" i="5"/>
  <c r="BK94" i="5"/>
  <c r="BI51" i="5"/>
  <c r="BI52" i="5"/>
  <c r="BI53" i="5"/>
  <c r="BI54" i="5"/>
  <c r="BI48" i="5"/>
  <c r="BI49" i="5"/>
  <c r="BI50" i="5"/>
  <c r="BI94" i="5"/>
  <c r="BG51" i="5"/>
  <c r="BG52" i="5"/>
  <c r="BG53" i="5"/>
  <c r="BG54" i="5"/>
  <c r="BG48" i="5"/>
  <c r="BG49" i="5"/>
  <c r="BG50" i="5"/>
  <c r="BG94" i="5"/>
  <c r="BE51" i="5"/>
  <c r="BE52" i="5"/>
  <c r="BE53" i="5"/>
  <c r="BE54" i="5"/>
  <c r="BE48" i="5"/>
  <c r="BE49" i="5"/>
  <c r="BE50" i="5"/>
  <c r="BE94" i="5"/>
  <c r="BC51" i="5"/>
  <c r="BC52" i="5"/>
  <c r="BC53" i="5"/>
  <c r="BC54" i="5"/>
  <c r="BC48" i="5"/>
  <c r="BC49" i="5"/>
  <c r="BC50" i="5"/>
  <c r="BC94" i="5"/>
  <c r="BA51" i="5"/>
  <c r="BA52" i="5"/>
  <c r="BA53" i="5"/>
  <c r="BA54" i="5"/>
  <c r="BA48" i="5"/>
  <c r="BA49" i="5"/>
  <c r="BA50" i="5"/>
  <c r="BA94" i="5"/>
  <c r="AY51" i="5"/>
  <c r="AY52" i="5"/>
  <c r="AY53" i="5"/>
  <c r="AY54" i="5"/>
  <c r="AY48" i="5"/>
  <c r="AY49" i="5"/>
  <c r="AY50" i="5"/>
  <c r="AY94" i="5"/>
  <c r="AW51" i="5"/>
  <c r="AW52" i="5"/>
  <c r="AW53" i="5"/>
  <c r="AW54" i="5"/>
  <c r="AW48" i="5"/>
  <c r="AW49" i="5"/>
  <c r="AW50" i="5"/>
  <c r="AW94" i="5"/>
  <c r="AU51" i="5"/>
  <c r="AU52" i="5"/>
  <c r="AU53" i="5"/>
  <c r="AU54" i="5"/>
  <c r="AU48" i="5"/>
  <c r="AU49" i="5"/>
  <c r="AU50" i="5"/>
  <c r="AU94" i="5"/>
  <c r="AS51" i="5"/>
  <c r="AS52" i="5"/>
  <c r="AS53" i="5"/>
  <c r="AS54" i="5"/>
  <c r="AS48" i="5"/>
  <c r="AS49" i="5"/>
  <c r="AS50" i="5"/>
  <c r="AS94" i="5"/>
  <c r="AQ51" i="5"/>
  <c r="AQ52" i="5"/>
  <c r="AQ53" i="5"/>
  <c r="AQ54" i="5"/>
  <c r="AQ48" i="5"/>
  <c r="AQ49" i="5"/>
  <c r="AQ50" i="5"/>
  <c r="AQ94" i="5"/>
  <c r="AO51" i="5"/>
  <c r="AO52" i="5"/>
  <c r="AO53" i="5"/>
  <c r="AO54" i="5"/>
  <c r="AO48" i="5"/>
  <c r="AO49" i="5"/>
  <c r="AO50" i="5"/>
  <c r="AO94" i="5"/>
  <c r="AM51" i="5"/>
  <c r="AM52" i="5"/>
  <c r="AM53" i="5"/>
  <c r="AM54" i="5"/>
  <c r="AM48" i="5"/>
  <c r="AM49" i="5"/>
  <c r="AM50" i="5"/>
  <c r="AM94" i="5"/>
  <c r="AK51" i="5"/>
  <c r="AK52" i="5"/>
  <c r="AK53" i="5"/>
  <c r="AK54" i="5"/>
  <c r="AK48" i="5"/>
  <c r="AK49" i="5"/>
  <c r="AK50" i="5"/>
  <c r="AK94" i="5"/>
  <c r="AI51" i="5"/>
  <c r="AI52" i="5"/>
  <c r="AI53" i="5"/>
  <c r="AI54" i="5"/>
  <c r="AI48" i="5"/>
  <c r="AI49" i="5"/>
  <c r="AI50" i="5"/>
  <c r="AI94" i="5"/>
  <c r="AG51" i="5"/>
  <c r="AG52" i="5"/>
  <c r="AG53" i="5"/>
  <c r="AG54" i="5"/>
  <c r="AG48" i="5"/>
  <c r="AG49" i="5"/>
  <c r="AG50" i="5"/>
  <c r="AG94" i="5"/>
  <c r="AE51" i="5"/>
  <c r="AE52" i="5"/>
  <c r="AE53" i="5"/>
  <c r="AE54" i="5"/>
  <c r="AE48" i="5"/>
  <c r="AE49" i="5"/>
  <c r="AE50" i="5"/>
  <c r="AE94" i="5"/>
  <c r="AC51" i="5"/>
  <c r="AC52" i="5"/>
  <c r="AC53" i="5"/>
  <c r="AC54" i="5"/>
  <c r="AC48" i="5"/>
  <c r="AC49" i="5"/>
  <c r="AC50" i="5"/>
  <c r="AC94" i="5"/>
  <c r="AA51" i="5"/>
  <c r="AA52" i="5"/>
  <c r="AA53" i="5"/>
  <c r="AA54" i="5"/>
  <c r="AA48" i="5"/>
  <c r="AA49" i="5"/>
  <c r="AA50" i="5"/>
  <c r="AA94" i="5"/>
  <c r="Y51" i="5"/>
  <c r="Y52" i="5"/>
  <c r="Y53" i="5"/>
  <c r="Y54" i="5"/>
  <c r="Y48" i="5"/>
  <c r="Y49" i="5"/>
  <c r="Y50" i="5"/>
  <c r="Y94" i="5"/>
  <c r="W51" i="5"/>
  <c r="W52" i="5"/>
  <c r="W53" i="5"/>
  <c r="W54" i="5"/>
  <c r="W48" i="5"/>
  <c r="W49" i="5"/>
  <c r="W50" i="5"/>
  <c r="W94" i="5"/>
  <c r="U51" i="5"/>
  <c r="U52" i="5"/>
  <c r="U53" i="5"/>
  <c r="U54" i="5"/>
  <c r="U48" i="5"/>
  <c r="U49" i="5"/>
  <c r="U50" i="5"/>
  <c r="U94" i="5"/>
  <c r="S51" i="5"/>
  <c r="S52" i="5"/>
  <c r="S53" i="5"/>
  <c r="S54" i="5"/>
  <c r="S48" i="5"/>
  <c r="S49" i="5"/>
  <c r="S50" i="5"/>
  <c r="S94" i="5"/>
  <c r="Q51" i="5"/>
  <c r="Q52" i="5"/>
  <c r="Q53" i="5"/>
  <c r="Q54" i="5"/>
  <c r="Q48" i="5"/>
  <c r="Q49" i="5"/>
  <c r="Q50" i="5"/>
  <c r="Q94" i="5"/>
  <c r="O51" i="5"/>
  <c r="O52" i="5"/>
  <c r="O53" i="5"/>
  <c r="O54" i="5"/>
  <c r="O48" i="5"/>
  <c r="O49" i="5"/>
  <c r="O50" i="5"/>
  <c r="O94" i="5"/>
  <c r="M51" i="5"/>
  <c r="M52" i="5"/>
  <c r="M53" i="5"/>
  <c r="M54" i="5"/>
  <c r="M48" i="5"/>
  <c r="M49" i="5"/>
  <c r="M50" i="5"/>
  <c r="M94" i="5"/>
  <c r="K51" i="5"/>
  <c r="K52" i="5"/>
  <c r="K53" i="5"/>
  <c r="K54" i="5"/>
  <c r="K48" i="5"/>
  <c r="K49" i="5"/>
  <c r="K50" i="5"/>
  <c r="K94" i="5"/>
  <c r="I51" i="5"/>
  <c r="I52" i="5"/>
  <c r="I53" i="5"/>
  <c r="I54" i="5"/>
  <c r="I48" i="5"/>
  <c r="I49" i="5"/>
  <c r="I50" i="5"/>
  <c r="I94" i="5"/>
  <c r="G51" i="5"/>
  <c r="G52" i="5"/>
  <c r="G53" i="5"/>
  <c r="G54" i="5"/>
  <c r="G48" i="5"/>
  <c r="G49" i="5"/>
  <c r="G50" i="5"/>
  <c r="G94" i="5"/>
  <c r="E51" i="5"/>
  <c r="E52" i="5"/>
  <c r="E53" i="5"/>
  <c r="E54" i="5"/>
  <c r="E48" i="5"/>
  <c r="E49" i="5"/>
  <c r="E50" i="5"/>
  <c r="E94" i="5"/>
  <c r="BS44" i="5"/>
  <c r="BS45" i="5"/>
  <c r="BS46" i="5"/>
  <c r="BS47" i="5"/>
  <c r="BS41" i="5"/>
  <c r="BS42" i="5"/>
  <c r="BS43" i="5"/>
  <c r="BS93" i="5"/>
  <c r="BQ44" i="5"/>
  <c r="BQ45" i="5"/>
  <c r="BQ46" i="5"/>
  <c r="BQ47" i="5"/>
  <c r="BQ41" i="5"/>
  <c r="BQ42" i="5"/>
  <c r="BQ43" i="5"/>
  <c r="BQ93" i="5"/>
  <c r="BO44" i="5"/>
  <c r="BO45" i="5"/>
  <c r="BO46" i="5"/>
  <c r="BO47" i="5"/>
  <c r="BO41" i="5"/>
  <c r="BO42" i="5"/>
  <c r="BO43" i="5"/>
  <c r="BO93" i="5"/>
  <c r="BM44" i="5"/>
  <c r="BM45" i="5"/>
  <c r="BM46" i="5"/>
  <c r="BM47" i="5"/>
  <c r="BM41" i="5"/>
  <c r="BM42" i="5"/>
  <c r="BM43" i="5"/>
  <c r="BM93" i="5"/>
  <c r="BK44" i="5"/>
  <c r="BK45" i="5"/>
  <c r="BK46" i="5"/>
  <c r="BK47" i="5"/>
  <c r="BK41" i="5"/>
  <c r="BK42" i="5"/>
  <c r="BK43" i="5"/>
  <c r="BK93" i="5"/>
  <c r="BI44" i="5"/>
  <c r="BI45" i="5"/>
  <c r="BI46" i="5"/>
  <c r="BI47" i="5"/>
  <c r="BI41" i="5"/>
  <c r="BI42" i="5"/>
  <c r="BI43" i="5"/>
  <c r="BI93" i="5"/>
  <c r="BG44" i="5"/>
  <c r="BG45" i="5"/>
  <c r="BG46" i="5"/>
  <c r="BG47" i="5"/>
  <c r="BG41" i="5"/>
  <c r="BG42" i="5"/>
  <c r="BG43" i="5"/>
  <c r="BG93" i="5"/>
  <c r="BE44" i="5"/>
  <c r="BE45" i="5"/>
  <c r="BE46" i="5"/>
  <c r="BE47" i="5"/>
  <c r="BE41" i="5"/>
  <c r="BE42" i="5"/>
  <c r="BE43" i="5"/>
  <c r="BE93" i="5"/>
  <c r="BC44" i="5"/>
  <c r="BC45" i="5"/>
  <c r="BC46" i="5"/>
  <c r="BC47" i="5"/>
  <c r="BC41" i="5"/>
  <c r="BC42" i="5"/>
  <c r="BC43" i="5"/>
  <c r="BC93" i="5"/>
  <c r="BA44" i="5"/>
  <c r="BA45" i="5"/>
  <c r="BA46" i="5"/>
  <c r="BA47" i="5"/>
  <c r="BA41" i="5"/>
  <c r="BA42" i="5"/>
  <c r="BA43" i="5"/>
  <c r="BA93" i="5"/>
  <c r="AY44" i="5"/>
  <c r="AY45" i="5"/>
  <c r="AY46" i="5"/>
  <c r="AY47" i="5"/>
  <c r="AY41" i="5"/>
  <c r="AY42" i="5"/>
  <c r="AY43" i="5"/>
  <c r="AY93" i="5"/>
  <c r="AW44" i="5"/>
  <c r="AW45" i="5"/>
  <c r="AW46" i="5"/>
  <c r="AW47" i="5"/>
  <c r="AW41" i="5"/>
  <c r="AW42" i="5"/>
  <c r="AW43" i="5"/>
  <c r="AW93" i="5"/>
  <c r="AU44" i="5"/>
  <c r="AU45" i="5"/>
  <c r="AU46" i="5"/>
  <c r="AU47" i="5"/>
  <c r="AU41" i="5"/>
  <c r="AU42" i="5"/>
  <c r="AU43" i="5"/>
  <c r="AU93" i="5"/>
  <c r="AS44" i="5"/>
  <c r="AS45" i="5"/>
  <c r="AS46" i="5"/>
  <c r="AS47" i="5"/>
  <c r="AS41" i="5"/>
  <c r="AS42" i="5"/>
  <c r="AS43" i="5"/>
  <c r="AS93" i="5"/>
  <c r="AQ44" i="5"/>
  <c r="AQ45" i="5"/>
  <c r="AQ46" i="5"/>
  <c r="AQ47" i="5"/>
  <c r="AQ41" i="5"/>
  <c r="AQ42" i="5"/>
  <c r="AQ43" i="5"/>
  <c r="AQ93" i="5"/>
  <c r="AO44" i="5"/>
  <c r="AO45" i="5"/>
  <c r="AO46" i="5"/>
  <c r="AO47" i="5"/>
  <c r="AO41" i="5"/>
  <c r="AO42" i="5"/>
  <c r="AO43" i="5"/>
  <c r="AO93" i="5"/>
  <c r="AM44" i="5"/>
  <c r="AM45" i="5"/>
  <c r="AM46" i="5"/>
  <c r="AM47" i="5"/>
  <c r="AM41" i="5"/>
  <c r="AM42" i="5"/>
  <c r="AM43" i="5"/>
  <c r="AM93" i="5"/>
  <c r="AK44" i="5"/>
  <c r="AK45" i="5"/>
  <c r="AK46" i="5"/>
  <c r="AK47" i="5"/>
  <c r="AK41" i="5"/>
  <c r="AK42" i="5"/>
  <c r="AK43" i="5"/>
  <c r="AK93" i="5"/>
  <c r="AI44" i="5"/>
  <c r="AI45" i="5"/>
  <c r="AI46" i="5"/>
  <c r="AI47" i="5"/>
  <c r="AI41" i="5"/>
  <c r="AI42" i="5"/>
  <c r="AI43" i="5"/>
  <c r="AI93" i="5"/>
  <c r="AG44" i="5"/>
  <c r="AG45" i="5"/>
  <c r="AG46" i="5"/>
  <c r="AG47" i="5"/>
  <c r="AG41" i="5"/>
  <c r="AG42" i="5"/>
  <c r="AG43" i="5"/>
  <c r="AG93" i="5"/>
  <c r="AE44" i="5"/>
  <c r="AE45" i="5"/>
  <c r="AE46" i="5"/>
  <c r="AE47" i="5"/>
  <c r="AE41" i="5"/>
  <c r="AE42" i="5"/>
  <c r="AE43" i="5"/>
  <c r="AE93" i="5"/>
  <c r="AC44" i="5"/>
  <c r="AC45" i="5"/>
  <c r="AC46" i="5"/>
  <c r="AC47" i="5"/>
  <c r="AC41" i="5"/>
  <c r="AC42" i="5"/>
  <c r="AC43" i="5"/>
  <c r="AC93" i="5"/>
  <c r="AA44" i="5"/>
  <c r="AA45" i="5"/>
  <c r="AA46" i="5"/>
  <c r="AA47" i="5"/>
  <c r="AA41" i="5"/>
  <c r="AA42" i="5"/>
  <c r="AA43" i="5"/>
  <c r="AA93" i="5"/>
  <c r="Y44" i="5"/>
  <c r="Y45" i="5"/>
  <c r="Y46" i="5"/>
  <c r="Y47" i="5"/>
  <c r="Y41" i="5"/>
  <c r="Y42" i="5"/>
  <c r="Y43" i="5"/>
  <c r="Y93" i="5"/>
  <c r="W44" i="5"/>
  <c r="W45" i="5"/>
  <c r="W46" i="5"/>
  <c r="W47" i="5"/>
  <c r="W41" i="5"/>
  <c r="W42" i="5"/>
  <c r="W43" i="5"/>
  <c r="W93" i="5"/>
  <c r="U44" i="5"/>
  <c r="U45" i="5"/>
  <c r="U46" i="5"/>
  <c r="U47" i="5"/>
  <c r="U41" i="5"/>
  <c r="U42" i="5"/>
  <c r="U43" i="5"/>
  <c r="U93" i="5"/>
  <c r="S44" i="5"/>
  <c r="S45" i="5"/>
  <c r="S46" i="5"/>
  <c r="S47" i="5"/>
  <c r="S41" i="5"/>
  <c r="S42" i="5"/>
  <c r="S43" i="5"/>
  <c r="S93" i="5"/>
  <c r="Q44" i="5"/>
  <c r="Q45" i="5"/>
  <c r="Q46" i="5"/>
  <c r="Q47" i="5"/>
  <c r="Q41" i="5"/>
  <c r="Q42" i="5"/>
  <c r="Q43" i="5"/>
  <c r="Q93" i="5"/>
  <c r="O44" i="5"/>
  <c r="O45" i="5"/>
  <c r="O46" i="5"/>
  <c r="O47" i="5"/>
  <c r="O41" i="5"/>
  <c r="O42" i="5"/>
  <c r="O43" i="5"/>
  <c r="O93" i="5"/>
  <c r="M44" i="5"/>
  <c r="M45" i="5"/>
  <c r="M46" i="5"/>
  <c r="M47" i="5"/>
  <c r="M41" i="5"/>
  <c r="M42" i="5"/>
  <c r="M43" i="5"/>
  <c r="M93" i="5"/>
  <c r="K44" i="5"/>
  <c r="K45" i="5"/>
  <c r="K46" i="5"/>
  <c r="K47" i="5"/>
  <c r="K41" i="5"/>
  <c r="K42" i="5"/>
  <c r="K43" i="5"/>
  <c r="K93" i="5"/>
  <c r="I44" i="5"/>
  <c r="I45" i="5"/>
  <c r="I46" i="5"/>
  <c r="I47" i="5"/>
  <c r="I41" i="5"/>
  <c r="I42" i="5"/>
  <c r="I43" i="5"/>
  <c r="I93" i="5"/>
  <c r="G44" i="5"/>
  <c r="G45" i="5"/>
  <c r="G46" i="5"/>
  <c r="G47" i="5"/>
  <c r="G41" i="5"/>
  <c r="G42" i="5"/>
  <c r="G43" i="5"/>
  <c r="G93" i="5"/>
  <c r="E44" i="5"/>
  <c r="E45" i="5"/>
  <c r="E46" i="5"/>
  <c r="E47" i="5"/>
  <c r="E41" i="5"/>
  <c r="E42" i="5"/>
  <c r="E43" i="5"/>
  <c r="E93" i="5"/>
  <c r="BS37" i="5"/>
  <c r="BS38" i="5"/>
  <c r="BS39" i="5"/>
  <c r="BS40" i="5"/>
  <c r="BS34" i="5"/>
  <c r="BS35" i="5"/>
  <c r="BS36" i="5"/>
  <c r="BS92" i="5"/>
  <c r="BQ37" i="5"/>
  <c r="BQ38" i="5"/>
  <c r="BQ39" i="5"/>
  <c r="BQ40" i="5"/>
  <c r="BQ34" i="5"/>
  <c r="BQ35" i="5"/>
  <c r="BQ36" i="5"/>
  <c r="BQ92" i="5"/>
  <c r="BO37" i="5"/>
  <c r="BO38" i="5"/>
  <c r="BO39" i="5"/>
  <c r="BO40" i="5"/>
  <c r="BO34" i="5"/>
  <c r="BO35" i="5"/>
  <c r="BO36" i="5"/>
  <c r="BO92" i="5"/>
  <c r="BM37" i="5"/>
  <c r="BM38" i="5"/>
  <c r="BM39" i="5"/>
  <c r="BM40" i="5"/>
  <c r="BM34" i="5"/>
  <c r="BM35" i="5"/>
  <c r="BM36" i="5"/>
  <c r="BM92" i="5"/>
  <c r="BK37" i="5"/>
  <c r="BK38" i="5"/>
  <c r="BK39" i="5"/>
  <c r="BK40" i="5"/>
  <c r="BK34" i="5"/>
  <c r="BK35" i="5"/>
  <c r="BK36" i="5"/>
  <c r="BK92" i="5"/>
  <c r="BI37" i="5"/>
  <c r="BI38" i="5"/>
  <c r="BI39" i="5"/>
  <c r="BI40" i="5"/>
  <c r="BI34" i="5"/>
  <c r="BI35" i="5"/>
  <c r="BI36" i="5"/>
  <c r="BI92" i="5"/>
  <c r="BG37" i="5"/>
  <c r="BG38" i="5"/>
  <c r="BG39" i="5"/>
  <c r="BG40" i="5"/>
  <c r="BG34" i="5"/>
  <c r="BG35" i="5"/>
  <c r="BG36" i="5"/>
  <c r="BG92" i="5"/>
  <c r="BE37" i="5"/>
  <c r="BE38" i="5"/>
  <c r="BE39" i="5"/>
  <c r="BE40" i="5"/>
  <c r="BE34" i="5"/>
  <c r="BE35" i="5"/>
  <c r="BE36" i="5"/>
  <c r="BE92" i="5"/>
  <c r="BC37" i="5"/>
  <c r="BC38" i="5"/>
  <c r="BC39" i="5"/>
  <c r="BC40" i="5"/>
  <c r="BC34" i="5"/>
  <c r="BC35" i="5"/>
  <c r="BC36" i="5"/>
  <c r="BC92" i="5"/>
  <c r="BA37" i="5"/>
  <c r="BA38" i="5"/>
  <c r="BA39" i="5"/>
  <c r="BA40" i="5"/>
  <c r="BA34" i="5"/>
  <c r="BA35" i="5"/>
  <c r="BA36" i="5"/>
  <c r="BA92" i="5"/>
  <c r="AY37" i="5"/>
  <c r="AY38" i="5"/>
  <c r="AY39" i="5"/>
  <c r="AY40" i="5"/>
  <c r="AY34" i="5"/>
  <c r="AY35" i="5"/>
  <c r="AY36" i="5"/>
  <c r="AY92" i="5"/>
  <c r="AW37" i="5"/>
  <c r="AW38" i="5"/>
  <c r="AW39" i="5"/>
  <c r="AW40" i="5"/>
  <c r="AW34" i="5"/>
  <c r="AW35" i="5"/>
  <c r="AW36" i="5"/>
  <c r="AW92" i="5"/>
  <c r="AU37" i="5"/>
  <c r="AU38" i="5"/>
  <c r="AU39" i="5"/>
  <c r="AU40" i="5"/>
  <c r="AU34" i="5"/>
  <c r="AU35" i="5"/>
  <c r="AU36" i="5"/>
  <c r="AU92" i="5"/>
  <c r="AS37" i="5"/>
  <c r="AS38" i="5"/>
  <c r="AS39" i="5"/>
  <c r="AS40" i="5"/>
  <c r="AS34" i="5"/>
  <c r="AS35" i="5"/>
  <c r="AS36" i="5"/>
  <c r="AS92" i="5"/>
  <c r="AQ37" i="5"/>
  <c r="AQ38" i="5"/>
  <c r="AQ39" i="5"/>
  <c r="AQ40" i="5"/>
  <c r="AQ34" i="5"/>
  <c r="AQ35" i="5"/>
  <c r="AQ36" i="5"/>
  <c r="AQ92" i="5"/>
  <c r="AO37" i="5"/>
  <c r="AO38" i="5"/>
  <c r="AO39" i="5"/>
  <c r="AO40" i="5"/>
  <c r="AO34" i="5"/>
  <c r="AO35" i="5"/>
  <c r="AO36" i="5"/>
  <c r="AO92" i="5"/>
  <c r="AM37" i="5"/>
  <c r="AM38" i="5"/>
  <c r="AM39" i="5"/>
  <c r="AM40" i="5"/>
  <c r="AM34" i="5"/>
  <c r="AM35" i="5"/>
  <c r="AM36" i="5"/>
  <c r="AM92" i="5"/>
  <c r="AK37" i="5"/>
  <c r="AK38" i="5"/>
  <c r="AK39" i="5"/>
  <c r="AK40" i="5"/>
  <c r="AK34" i="5"/>
  <c r="AK35" i="5"/>
  <c r="AK36" i="5"/>
  <c r="AK92" i="5"/>
  <c r="AI37" i="5"/>
  <c r="AI38" i="5"/>
  <c r="AI39" i="5"/>
  <c r="AI40" i="5"/>
  <c r="AI34" i="5"/>
  <c r="AI35" i="5"/>
  <c r="AI36" i="5"/>
  <c r="AI92" i="5"/>
  <c r="AG37" i="5"/>
  <c r="AG38" i="5"/>
  <c r="AG39" i="5"/>
  <c r="AG40" i="5"/>
  <c r="AG34" i="5"/>
  <c r="AG35" i="5"/>
  <c r="AG36" i="5"/>
  <c r="AG92" i="5"/>
  <c r="AE37" i="5"/>
  <c r="AE38" i="5"/>
  <c r="AE39" i="5"/>
  <c r="AE40" i="5"/>
  <c r="AE34" i="5"/>
  <c r="AE35" i="5"/>
  <c r="AE36" i="5"/>
  <c r="AE92" i="5"/>
  <c r="AC37" i="5"/>
  <c r="AC38" i="5"/>
  <c r="AC39" i="5"/>
  <c r="AC40" i="5"/>
  <c r="AC34" i="5"/>
  <c r="AC35" i="5"/>
  <c r="AC36" i="5"/>
  <c r="AC92" i="5"/>
  <c r="AA37" i="5"/>
  <c r="AA38" i="5"/>
  <c r="AA39" i="5"/>
  <c r="AA40" i="5"/>
  <c r="AA34" i="5"/>
  <c r="AA35" i="5"/>
  <c r="AA36" i="5"/>
  <c r="AA92" i="5"/>
  <c r="Y37" i="5"/>
  <c r="Y38" i="5"/>
  <c r="Y39" i="5"/>
  <c r="Y40" i="5"/>
  <c r="Y34" i="5"/>
  <c r="Y35" i="5"/>
  <c r="Y36" i="5"/>
  <c r="Y92" i="5"/>
  <c r="W37" i="5"/>
  <c r="W38" i="5"/>
  <c r="W39" i="5"/>
  <c r="W40" i="5"/>
  <c r="W34" i="5"/>
  <c r="W35" i="5"/>
  <c r="W36" i="5"/>
  <c r="W92" i="5"/>
  <c r="U37" i="5"/>
  <c r="U38" i="5"/>
  <c r="U39" i="5"/>
  <c r="U40" i="5"/>
  <c r="U34" i="5"/>
  <c r="U35" i="5"/>
  <c r="U36" i="5"/>
  <c r="U92" i="5"/>
  <c r="S37" i="5"/>
  <c r="S38" i="5"/>
  <c r="S39" i="5"/>
  <c r="S40" i="5"/>
  <c r="S34" i="5"/>
  <c r="S35" i="5"/>
  <c r="S36" i="5"/>
  <c r="S92" i="5"/>
  <c r="Q37" i="5"/>
  <c r="Q38" i="5"/>
  <c r="Q39" i="5"/>
  <c r="Q40" i="5"/>
  <c r="Q34" i="5"/>
  <c r="Q35" i="5"/>
  <c r="Q36" i="5"/>
  <c r="Q92" i="5"/>
  <c r="O37" i="5"/>
  <c r="O38" i="5"/>
  <c r="O39" i="5"/>
  <c r="O40" i="5"/>
  <c r="O34" i="5"/>
  <c r="O35" i="5"/>
  <c r="O36" i="5"/>
  <c r="O92" i="5"/>
  <c r="M37" i="5"/>
  <c r="M38" i="5"/>
  <c r="M39" i="5"/>
  <c r="M40" i="5"/>
  <c r="M34" i="5"/>
  <c r="M35" i="5"/>
  <c r="M36" i="5"/>
  <c r="M92" i="5"/>
  <c r="K37" i="5"/>
  <c r="K38" i="5"/>
  <c r="K39" i="5"/>
  <c r="K40" i="5"/>
  <c r="K34" i="5"/>
  <c r="K35" i="5"/>
  <c r="K36" i="5"/>
  <c r="K92" i="5"/>
  <c r="I37" i="5"/>
  <c r="I38" i="5"/>
  <c r="I39" i="5"/>
  <c r="I40" i="5"/>
  <c r="I34" i="5"/>
  <c r="I35" i="5"/>
  <c r="I36" i="5"/>
  <c r="I92" i="5"/>
  <c r="G37" i="5"/>
  <c r="G38" i="5"/>
  <c r="G39" i="5"/>
  <c r="G40" i="5"/>
  <c r="G34" i="5"/>
  <c r="G35" i="5"/>
  <c r="G36" i="5"/>
  <c r="G92" i="5"/>
  <c r="E37" i="5"/>
  <c r="E38" i="5"/>
  <c r="E39" i="5"/>
  <c r="E40" i="5"/>
  <c r="E34" i="5"/>
  <c r="E35" i="5"/>
  <c r="E36" i="5"/>
  <c r="E92" i="5"/>
  <c r="BS30" i="5"/>
  <c r="BS31" i="5"/>
  <c r="BS32" i="5"/>
  <c r="BS33" i="5"/>
  <c r="BS27" i="5"/>
  <c r="BS28" i="5"/>
  <c r="BS29" i="5"/>
  <c r="BS91" i="5"/>
  <c r="BQ30" i="5"/>
  <c r="BQ31" i="5"/>
  <c r="BQ32" i="5"/>
  <c r="BQ33" i="5"/>
  <c r="BQ27" i="5"/>
  <c r="BQ28" i="5"/>
  <c r="BQ29" i="5"/>
  <c r="BQ91" i="5"/>
  <c r="BO30" i="5"/>
  <c r="BO31" i="5"/>
  <c r="BO32" i="5"/>
  <c r="BO33" i="5"/>
  <c r="BO27" i="5"/>
  <c r="BO28" i="5"/>
  <c r="BO29" i="5"/>
  <c r="BO91" i="5"/>
  <c r="BM30" i="5"/>
  <c r="BM31" i="5"/>
  <c r="BM32" i="5"/>
  <c r="BM33" i="5"/>
  <c r="BM27" i="5"/>
  <c r="BM28" i="5"/>
  <c r="BM29" i="5"/>
  <c r="BM91" i="5"/>
  <c r="BK30" i="5"/>
  <c r="BK31" i="5"/>
  <c r="BK32" i="5"/>
  <c r="BK33" i="5"/>
  <c r="BK27" i="5"/>
  <c r="BK28" i="5"/>
  <c r="BK29" i="5"/>
  <c r="BK91" i="5"/>
  <c r="BI30" i="5"/>
  <c r="BI31" i="5"/>
  <c r="BI32" i="5"/>
  <c r="BI33" i="5"/>
  <c r="BI27" i="5"/>
  <c r="BI28" i="5"/>
  <c r="BI29" i="5"/>
  <c r="BI91" i="5"/>
  <c r="BG30" i="5"/>
  <c r="BG31" i="5"/>
  <c r="BG32" i="5"/>
  <c r="BG33" i="5"/>
  <c r="BG27" i="5"/>
  <c r="BG28" i="5"/>
  <c r="BG29" i="5"/>
  <c r="BG91" i="5"/>
  <c r="BE30" i="5"/>
  <c r="BE31" i="5"/>
  <c r="BE32" i="5"/>
  <c r="BE33" i="5"/>
  <c r="BE27" i="5"/>
  <c r="BE28" i="5"/>
  <c r="BE29" i="5"/>
  <c r="BE91" i="5"/>
  <c r="BC30" i="5"/>
  <c r="BC31" i="5"/>
  <c r="BC32" i="5"/>
  <c r="BC33" i="5"/>
  <c r="BC27" i="5"/>
  <c r="BC28" i="5"/>
  <c r="BC29" i="5"/>
  <c r="BC91" i="5"/>
  <c r="BA30" i="5"/>
  <c r="BA31" i="5"/>
  <c r="BA32" i="5"/>
  <c r="BA33" i="5"/>
  <c r="BA27" i="5"/>
  <c r="BA28" i="5"/>
  <c r="BA29" i="5"/>
  <c r="BA91" i="5"/>
  <c r="AY30" i="5"/>
  <c r="AY31" i="5"/>
  <c r="AY32" i="5"/>
  <c r="AY33" i="5"/>
  <c r="AY27" i="5"/>
  <c r="AY28" i="5"/>
  <c r="AY29" i="5"/>
  <c r="AY91" i="5"/>
  <c r="AW30" i="5"/>
  <c r="AW31" i="5"/>
  <c r="AW32" i="5"/>
  <c r="AW33" i="5"/>
  <c r="AW27" i="5"/>
  <c r="AW28" i="5"/>
  <c r="AW29" i="5"/>
  <c r="AW91" i="5"/>
  <c r="AU30" i="5"/>
  <c r="AU31" i="5"/>
  <c r="AU32" i="5"/>
  <c r="AU33" i="5"/>
  <c r="AU27" i="5"/>
  <c r="AU28" i="5"/>
  <c r="AU29" i="5"/>
  <c r="AU91" i="5"/>
  <c r="AS30" i="5"/>
  <c r="AS31" i="5"/>
  <c r="AS32" i="5"/>
  <c r="AS33" i="5"/>
  <c r="AS27" i="5"/>
  <c r="AS28" i="5"/>
  <c r="AS29" i="5"/>
  <c r="AS91" i="5"/>
  <c r="AQ30" i="5"/>
  <c r="AQ31" i="5"/>
  <c r="AQ32" i="5"/>
  <c r="AQ33" i="5"/>
  <c r="AQ27" i="5"/>
  <c r="AQ28" i="5"/>
  <c r="AQ29" i="5"/>
  <c r="AQ91" i="5"/>
  <c r="AO30" i="5"/>
  <c r="AO31" i="5"/>
  <c r="AO32" i="5"/>
  <c r="AO33" i="5"/>
  <c r="AO27" i="5"/>
  <c r="AO28" i="5"/>
  <c r="AO29" i="5"/>
  <c r="AO91" i="5"/>
  <c r="AM30" i="5"/>
  <c r="AM31" i="5"/>
  <c r="AM32" i="5"/>
  <c r="AM33" i="5"/>
  <c r="AM27" i="5"/>
  <c r="AM28" i="5"/>
  <c r="AM29" i="5"/>
  <c r="AM91" i="5"/>
  <c r="AK30" i="5"/>
  <c r="AK31" i="5"/>
  <c r="AK32" i="5"/>
  <c r="AK33" i="5"/>
  <c r="AK27" i="5"/>
  <c r="AK28" i="5"/>
  <c r="AK29" i="5"/>
  <c r="AK91" i="5"/>
  <c r="AI30" i="5"/>
  <c r="AI31" i="5"/>
  <c r="AI32" i="5"/>
  <c r="AI33" i="5"/>
  <c r="AI27" i="5"/>
  <c r="AI28" i="5"/>
  <c r="AI29" i="5"/>
  <c r="AI91" i="5"/>
  <c r="AG30" i="5"/>
  <c r="AG31" i="5"/>
  <c r="AG32" i="5"/>
  <c r="AG33" i="5"/>
  <c r="AG27" i="5"/>
  <c r="AG28" i="5"/>
  <c r="AG29" i="5"/>
  <c r="AG91" i="5"/>
  <c r="AE30" i="5"/>
  <c r="AE31" i="5"/>
  <c r="AE32" i="5"/>
  <c r="AE33" i="5"/>
  <c r="AE27" i="5"/>
  <c r="AE28" i="5"/>
  <c r="AE29" i="5"/>
  <c r="AE91" i="5"/>
  <c r="AC30" i="5"/>
  <c r="AC31" i="5"/>
  <c r="AC32" i="5"/>
  <c r="AC33" i="5"/>
  <c r="AC27" i="5"/>
  <c r="AC28" i="5"/>
  <c r="AC29" i="5"/>
  <c r="AC91" i="5"/>
  <c r="AA30" i="5"/>
  <c r="AA31" i="5"/>
  <c r="AA32" i="5"/>
  <c r="AA33" i="5"/>
  <c r="AA27" i="5"/>
  <c r="AA28" i="5"/>
  <c r="AA29" i="5"/>
  <c r="AA91" i="5"/>
  <c r="Y30" i="5"/>
  <c r="Y31" i="5"/>
  <c r="Y32" i="5"/>
  <c r="Y33" i="5"/>
  <c r="Y27" i="5"/>
  <c r="Y28" i="5"/>
  <c r="Y29" i="5"/>
  <c r="Y91" i="5"/>
  <c r="W30" i="5"/>
  <c r="W31" i="5"/>
  <c r="W32" i="5"/>
  <c r="W33" i="5"/>
  <c r="W27" i="5"/>
  <c r="W28" i="5"/>
  <c r="W29" i="5"/>
  <c r="W91" i="5"/>
  <c r="U30" i="5"/>
  <c r="U31" i="5"/>
  <c r="U32" i="5"/>
  <c r="U33" i="5"/>
  <c r="U27" i="5"/>
  <c r="U28" i="5"/>
  <c r="U29" i="5"/>
  <c r="U91" i="5"/>
  <c r="S30" i="5"/>
  <c r="S31" i="5"/>
  <c r="S32" i="5"/>
  <c r="S33" i="5"/>
  <c r="S27" i="5"/>
  <c r="S28" i="5"/>
  <c r="S29" i="5"/>
  <c r="S91" i="5"/>
  <c r="Q30" i="5"/>
  <c r="Q31" i="5"/>
  <c r="Q32" i="5"/>
  <c r="Q33" i="5"/>
  <c r="Q27" i="5"/>
  <c r="Q28" i="5"/>
  <c r="Q29" i="5"/>
  <c r="Q91" i="5"/>
  <c r="O30" i="5"/>
  <c r="O31" i="5"/>
  <c r="O32" i="5"/>
  <c r="O33" i="5"/>
  <c r="O27" i="5"/>
  <c r="O28" i="5"/>
  <c r="O29" i="5"/>
  <c r="O91" i="5"/>
  <c r="M30" i="5"/>
  <c r="M31" i="5"/>
  <c r="M32" i="5"/>
  <c r="M33" i="5"/>
  <c r="M27" i="5"/>
  <c r="M28" i="5"/>
  <c r="M29" i="5"/>
  <c r="M91" i="5"/>
  <c r="K30" i="5"/>
  <c r="K31" i="5"/>
  <c r="K32" i="5"/>
  <c r="K33" i="5"/>
  <c r="K27" i="5"/>
  <c r="K28" i="5"/>
  <c r="K29" i="5"/>
  <c r="K91" i="5"/>
  <c r="I30" i="5"/>
  <c r="I31" i="5"/>
  <c r="I32" i="5"/>
  <c r="I33" i="5"/>
  <c r="I27" i="5"/>
  <c r="I28" i="5"/>
  <c r="I29" i="5"/>
  <c r="I91" i="5"/>
  <c r="G30" i="5"/>
  <c r="G31" i="5"/>
  <c r="G32" i="5"/>
  <c r="G33" i="5"/>
  <c r="G27" i="5"/>
  <c r="G28" i="5"/>
  <c r="G29" i="5"/>
  <c r="G91" i="5"/>
  <c r="E30" i="5"/>
  <c r="E31" i="5"/>
  <c r="E32" i="5"/>
  <c r="E33" i="5"/>
  <c r="E27" i="5"/>
  <c r="E28" i="5"/>
  <c r="E29" i="5"/>
  <c r="E91" i="5"/>
  <c r="BS23" i="5"/>
  <c r="BS24" i="5"/>
  <c r="BS25" i="5"/>
  <c r="BS26" i="5"/>
  <c r="BS20" i="5"/>
  <c r="BS21" i="5"/>
  <c r="BS22" i="5"/>
  <c r="BS90" i="5"/>
  <c r="BQ23" i="5"/>
  <c r="BQ24" i="5"/>
  <c r="BQ25" i="5"/>
  <c r="BQ26" i="5"/>
  <c r="BQ20" i="5"/>
  <c r="BQ21" i="5"/>
  <c r="BQ22" i="5"/>
  <c r="BQ90" i="5"/>
  <c r="BO23" i="5"/>
  <c r="BO24" i="5"/>
  <c r="BO25" i="5"/>
  <c r="BO26" i="5"/>
  <c r="BO20" i="5"/>
  <c r="BO21" i="5"/>
  <c r="BO22" i="5"/>
  <c r="BO90" i="5"/>
  <c r="BM23" i="5"/>
  <c r="BM24" i="5"/>
  <c r="BM25" i="5"/>
  <c r="BM26" i="5"/>
  <c r="BM20" i="5"/>
  <c r="BM21" i="5"/>
  <c r="BM22" i="5"/>
  <c r="BM90" i="5"/>
  <c r="BK23" i="5"/>
  <c r="BK24" i="5"/>
  <c r="BK25" i="5"/>
  <c r="BK26" i="5"/>
  <c r="BK20" i="5"/>
  <c r="BK21" i="5"/>
  <c r="BK22" i="5"/>
  <c r="BK90" i="5"/>
  <c r="BI23" i="5"/>
  <c r="BI24" i="5"/>
  <c r="BI25" i="5"/>
  <c r="BI26" i="5"/>
  <c r="BI20" i="5"/>
  <c r="BI21" i="5"/>
  <c r="BI22" i="5"/>
  <c r="BI90" i="5"/>
  <c r="BG23" i="5"/>
  <c r="BG24" i="5"/>
  <c r="BG25" i="5"/>
  <c r="BG26" i="5"/>
  <c r="BG20" i="5"/>
  <c r="BG21" i="5"/>
  <c r="BG22" i="5"/>
  <c r="BG90" i="5"/>
  <c r="BE23" i="5"/>
  <c r="BE24" i="5"/>
  <c r="BE25" i="5"/>
  <c r="BE26" i="5"/>
  <c r="BE20" i="5"/>
  <c r="BE21" i="5"/>
  <c r="BE22" i="5"/>
  <c r="BE90" i="5"/>
  <c r="BC23" i="5"/>
  <c r="BC24" i="5"/>
  <c r="BC25" i="5"/>
  <c r="BC26" i="5"/>
  <c r="BC20" i="5"/>
  <c r="BC21" i="5"/>
  <c r="BC22" i="5"/>
  <c r="BC90" i="5"/>
  <c r="BA23" i="5"/>
  <c r="BA24" i="5"/>
  <c r="BA25" i="5"/>
  <c r="BA26" i="5"/>
  <c r="BA20" i="5"/>
  <c r="BA21" i="5"/>
  <c r="BA22" i="5"/>
  <c r="BA90" i="5"/>
  <c r="AY23" i="5"/>
  <c r="AY24" i="5"/>
  <c r="AY25" i="5"/>
  <c r="AY26" i="5"/>
  <c r="AY20" i="5"/>
  <c r="AY21" i="5"/>
  <c r="AY22" i="5"/>
  <c r="AY90" i="5"/>
  <c r="AW23" i="5"/>
  <c r="AW24" i="5"/>
  <c r="AW25" i="5"/>
  <c r="AW26" i="5"/>
  <c r="AW20" i="5"/>
  <c r="AW21" i="5"/>
  <c r="AW22" i="5"/>
  <c r="AW90" i="5"/>
  <c r="AU23" i="5"/>
  <c r="AU24" i="5"/>
  <c r="AU25" i="5"/>
  <c r="AU26" i="5"/>
  <c r="AU20" i="5"/>
  <c r="AU21" i="5"/>
  <c r="AU22" i="5"/>
  <c r="AU90" i="5"/>
  <c r="AS23" i="5"/>
  <c r="AS24" i="5"/>
  <c r="AS25" i="5"/>
  <c r="AS26" i="5"/>
  <c r="AS20" i="5"/>
  <c r="AS21" i="5"/>
  <c r="AS22" i="5"/>
  <c r="AS90" i="5"/>
  <c r="AQ23" i="5"/>
  <c r="AQ24" i="5"/>
  <c r="AQ25" i="5"/>
  <c r="AQ26" i="5"/>
  <c r="AQ20" i="5"/>
  <c r="AQ21" i="5"/>
  <c r="AQ22" i="5"/>
  <c r="AQ90" i="5"/>
  <c r="AO23" i="5"/>
  <c r="AO24" i="5"/>
  <c r="AO25" i="5"/>
  <c r="AO26" i="5"/>
  <c r="AO20" i="5"/>
  <c r="AO21" i="5"/>
  <c r="AO22" i="5"/>
  <c r="AO90" i="5"/>
  <c r="AM23" i="5"/>
  <c r="AM24" i="5"/>
  <c r="AM25" i="5"/>
  <c r="AM26" i="5"/>
  <c r="AM20" i="5"/>
  <c r="AM21" i="5"/>
  <c r="AM22" i="5"/>
  <c r="AM90" i="5"/>
  <c r="AK23" i="5"/>
  <c r="AK24" i="5"/>
  <c r="AK25" i="5"/>
  <c r="AK26" i="5"/>
  <c r="AK20" i="5"/>
  <c r="AK21" i="5"/>
  <c r="AK22" i="5"/>
  <c r="AK90" i="5"/>
  <c r="AI23" i="5"/>
  <c r="AI24" i="5"/>
  <c r="AI25" i="5"/>
  <c r="AI26" i="5"/>
  <c r="AI20" i="5"/>
  <c r="AI21" i="5"/>
  <c r="AI22" i="5"/>
  <c r="AI90" i="5"/>
  <c r="AG23" i="5"/>
  <c r="AG24" i="5"/>
  <c r="AG25" i="5"/>
  <c r="AG26" i="5"/>
  <c r="AG20" i="5"/>
  <c r="AG21" i="5"/>
  <c r="AG22" i="5"/>
  <c r="AG90" i="5"/>
  <c r="AE23" i="5"/>
  <c r="AE24" i="5"/>
  <c r="AE25" i="5"/>
  <c r="AE26" i="5"/>
  <c r="AE20" i="5"/>
  <c r="AE21" i="5"/>
  <c r="AE22" i="5"/>
  <c r="AE90" i="5"/>
  <c r="AC23" i="5"/>
  <c r="AC24" i="5"/>
  <c r="AC25" i="5"/>
  <c r="AC26" i="5"/>
  <c r="AC20" i="5"/>
  <c r="AC21" i="5"/>
  <c r="AC22" i="5"/>
  <c r="AC90" i="5"/>
  <c r="AA23" i="5"/>
  <c r="AA24" i="5"/>
  <c r="AA25" i="5"/>
  <c r="AA26" i="5"/>
  <c r="AA20" i="5"/>
  <c r="AA21" i="5"/>
  <c r="AA22" i="5"/>
  <c r="AA90" i="5"/>
  <c r="Y23" i="5"/>
  <c r="Y24" i="5"/>
  <c r="Y25" i="5"/>
  <c r="Y26" i="5"/>
  <c r="Y20" i="5"/>
  <c r="Y21" i="5"/>
  <c r="Y22" i="5"/>
  <c r="Y90" i="5"/>
  <c r="W23" i="5"/>
  <c r="W24" i="5"/>
  <c r="W25" i="5"/>
  <c r="W26" i="5"/>
  <c r="W20" i="5"/>
  <c r="W21" i="5"/>
  <c r="W22" i="5"/>
  <c r="W90" i="5"/>
  <c r="U23" i="5"/>
  <c r="U24" i="5"/>
  <c r="U25" i="5"/>
  <c r="U26" i="5"/>
  <c r="U20" i="5"/>
  <c r="U21" i="5"/>
  <c r="U22" i="5"/>
  <c r="U90" i="5"/>
  <c r="S23" i="5"/>
  <c r="S24" i="5"/>
  <c r="S25" i="5"/>
  <c r="S26" i="5"/>
  <c r="S20" i="5"/>
  <c r="S21" i="5"/>
  <c r="S22" i="5"/>
  <c r="S90" i="5"/>
  <c r="Q23" i="5"/>
  <c r="Q24" i="5"/>
  <c r="Q25" i="5"/>
  <c r="Q26" i="5"/>
  <c r="Q20" i="5"/>
  <c r="Q21" i="5"/>
  <c r="Q22" i="5"/>
  <c r="Q90" i="5"/>
  <c r="O23" i="5"/>
  <c r="O24" i="5"/>
  <c r="O25" i="5"/>
  <c r="O26" i="5"/>
  <c r="O20" i="5"/>
  <c r="O21" i="5"/>
  <c r="O22" i="5"/>
  <c r="O90" i="5"/>
  <c r="M23" i="5"/>
  <c r="M24" i="5"/>
  <c r="M25" i="5"/>
  <c r="M26" i="5"/>
  <c r="M20" i="5"/>
  <c r="M21" i="5"/>
  <c r="M22" i="5"/>
  <c r="M90" i="5"/>
  <c r="K23" i="5"/>
  <c r="K24" i="5"/>
  <c r="K25" i="5"/>
  <c r="K26" i="5"/>
  <c r="K20" i="5"/>
  <c r="K21" i="5"/>
  <c r="K22" i="5"/>
  <c r="K90" i="5"/>
  <c r="I23" i="5"/>
  <c r="I24" i="5"/>
  <c r="I25" i="5"/>
  <c r="I26" i="5"/>
  <c r="I20" i="5"/>
  <c r="I21" i="5"/>
  <c r="I22" i="5"/>
  <c r="I90" i="5"/>
  <c r="G23" i="5"/>
  <c r="G24" i="5"/>
  <c r="G25" i="5"/>
  <c r="G26" i="5"/>
  <c r="G20" i="5"/>
  <c r="G21" i="5"/>
  <c r="G22" i="5"/>
  <c r="G90" i="5"/>
  <c r="E23" i="5"/>
  <c r="E24" i="5"/>
  <c r="E25" i="5"/>
  <c r="E26" i="5"/>
  <c r="E20" i="5"/>
  <c r="E21" i="5"/>
  <c r="E22" i="5"/>
  <c r="E90" i="5"/>
  <c r="BS16" i="5"/>
  <c r="BS17" i="5"/>
  <c r="BS18" i="5"/>
  <c r="BS19" i="5"/>
  <c r="BS13" i="5"/>
  <c r="BS14" i="5"/>
  <c r="BS15" i="5"/>
  <c r="BS89" i="5"/>
  <c r="BQ16" i="5"/>
  <c r="BQ17" i="5"/>
  <c r="BQ18" i="5"/>
  <c r="BQ19" i="5"/>
  <c r="BQ13" i="5"/>
  <c r="BQ14" i="5"/>
  <c r="BQ15" i="5"/>
  <c r="BQ89" i="5"/>
  <c r="BO16" i="5"/>
  <c r="BO17" i="5"/>
  <c r="BO18" i="5"/>
  <c r="BO19" i="5"/>
  <c r="BO13" i="5"/>
  <c r="BO14" i="5"/>
  <c r="BO15" i="5"/>
  <c r="BO89" i="5"/>
  <c r="BM16" i="5"/>
  <c r="BM17" i="5"/>
  <c r="BM18" i="5"/>
  <c r="BM19" i="5"/>
  <c r="BM13" i="5"/>
  <c r="BM14" i="5"/>
  <c r="BM15" i="5"/>
  <c r="BM89" i="5"/>
  <c r="BK16" i="5"/>
  <c r="BK17" i="5"/>
  <c r="BK18" i="5"/>
  <c r="BK19" i="5"/>
  <c r="BK13" i="5"/>
  <c r="BK14" i="5"/>
  <c r="BK15" i="5"/>
  <c r="BK89" i="5"/>
  <c r="BI16" i="5"/>
  <c r="BI17" i="5"/>
  <c r="BI18" i="5"/>
  <c r="BI19" i="5"/>
  <c r="BI13" i="5"/>
  <c r="BI14" i="5"/>
  <c r="BI15" i="5"/>
  <c r="BI89" i="5"/>
  <c r="BG16" i="5"/>
  <c r="BG17" i="5"/>
  <c r="BG18" i="5"/>
  <c r="BG19" i="5"/>
  <c r="BG13" i="5"/>
  <c r="BG14" i="5"/>
  <c r="BG15" i="5"/>
  <c r="BG89" i="5"/>
  <c r="BE16" i="5"/>
  <c r="BE17" i="5"/>
  <c r="BE18" i="5"/>
  <c r="BE19" i="5"/>
  <c r="BE13" i="5"/>
  <c r="BE14" i="5"/>
  <c r="BE15" i="5"/>
  <c r="BE89" i="5"/>
  <c r="BC16" i="5"/>
  <c r="BC17" i="5"/>
  <c r="BC18" i="5"/>
  <c r="BC19" i="5"/>
  <c r="BC13" i="5"/>
  <c r="BC14" i="5"/>
  <c r="BC15" i="5"/>
  <c r="BC89" i="5"/>
  <c r="BA16" i="5"/>
  <c r="BA17" i="5"/>
  <c r="BA18" i="5"/>
  <c r="BA19" i="5"/>
  <c r="BA13" i="5"/>
  <c r="BA14" i="5"/>
  <c r="BA15" i="5"/>
  <c r="BA89" i="5"/>
  <c r="AY16" i="5"/>
  <c r="AY17" i="5"/>
  <c r="AY18" i="5"/>
  <c r="AY19" i="5"/>
  <c r="AY13" i="5"/>
  <c r="AY14" i="5"/>
  <c r="AY15" i="5"/>
  <c r="AY89" i="5"/>
  <c r="AW16" i="5"/>
  <c r="AW17" i="5"/>
  <c r="AW18" i="5"/>
  <c r="AW19" i="5"/>
  <c r="AW13" i="5"/>
  <c r="AW14" i="5"/>
  <c r="AW15" i="5"/>
  <c r="AW89" i="5"/>
  <c r="AU16" i="5"/>
  <c r="AU17" i="5"/>
  <c r="AU18" i="5"/>
  <c r="AU19" i="5"/>
  <c r="AU13" i="5"/>
  <c r="AU14" i="5"/>
  <c r="AU15" i="5"/>
  <c r="AU89" i="5"/>
  <c r="AS16" i="5"/>
  <c r="AS17" i="5"/>
  <c r="AS18" i="5"/>
  <c r="AS19" i="5"/>
  <c r="AS13" i="5"/>
  <c r="AS14" i="5"/>
  <c r="AS15" i="5"/>
  <c r="AS89" i="5"/>
  <c r="AQ16" i="5"/>
  <c r="AQ17" i="5"/>
  <c r="AQ18" i="5"/>
  <c r="AQ19" i="5"/>
  <c r="AQ13" i="5"/>
  <c r="AQ14" i="5"/>
  <c r="AQ15" i="5"/>
  <c r="AQ89" i="5"/>
  <c r="AO16" i="5"/>
  <c r="AO17" i="5"/>
  <c r="AO18" i="5"/>
  <c r="AO19" i="5"/>
  <c r="AO13" i="5"/>
  <c r="AO14" i="5"/>
  <c r="AO15" i="5"/>
  <c r="AO89" i="5"/>
  <c r="AM16" i="5"/>
  <c r="AM17" i="5"/>
  <c r="AM18" i="5"/>
  <c r="AM19" i="5"/>
  <c r="AM13" i="5"/>
  <c r="AM14" i="5"/>
  <c r="AM15" i="5"/>
  <c r="AM89" i="5"/>
  <c r="AK16" i="5"/>
  <c r="AK17" i="5"/>
  <c r="AK18" i="5"/>
  <c r="AK19" i="5"/>
  <c r="AK13" i="5"/>
  <c r="AK14" i="5"/>
  <c r="AK15" i="5"/>
  <c r="AK89" i="5"/>
  <c r="AI16" i="5"/>
  <c r="AI17" i="5"/>
  <c r="AI18" i="5"/>
  <c r="AI19" i="5"/>
  <c r="AI13" i="5"/>
  <c r="AI14" i="5"/>
  <c r="AI15" i="5"/>
  <c r="AI89" i="5"/>
  <c r="AG16" i="5"/>
  <c r="AG17" i="5"/>
  <c r="AG18" i="5"/>
  <c r="AG19" i="5"/>
  <c r="AG13" i="5"/>
  <c r="AG14" i="5"/>
  <c r="AG15" i="5"/>
  <c r="AG89" i="5"/>
  <c r="AE16" i="5"/>
  <c r="AE17" i="5"/>
  <c r="AE18" i="5"/>
  <c r="AE19" i="5"/>
  <c r="AE13" i="5"/>
  <c r="AE14" i="5"/>
  <c r="AE15" i="5"/>
  <c r="AE89" i="5"/>
  <c r="AC16" i="5"/>
  <c r="AC17" i="5"/>
  <c r="AC18" i="5"/>
  <c r="AC19" i="5"/>
  <c r="AC13" i="5"/>
  <c r="AC14" i="5"/>
  <c r="AC15" i="5"/>
  <c r="AC89" i="5"/>
  <c r="AA16" i="5"/>
  <c r="AA17" i="5"/>
  <c r="AA18" i="5"/>
  <c r="AA19" i="5"/>
  <c r="AA13" i="5"/>
  <c r="AA14" i="5"/>
  <c r="AA15" i="5"/>
  <c r="AA89" i="5"/>
  <c r="Y16" i="5"/>
  <c r="Y17" i="5"/>
  <c r="Y18" i="5"/>
  <c r="Y19" i="5"/>
  <c r="Y13" i="5"/>
  <c r="Y14" i="5"/>
  <c r="Y15" i="5"/>
  <c r="Y89" i="5"/>
  <c r="W16" i="5"/>
  <c r="W17" i="5"/>
  <c r="W18" i="5"/>
  <c r="W19" i="5"/>
  <c r="W13" i="5"/>
  <c r="W14" i="5"/>
  <c r="W15" i="5"/>
  <c r="W89" i="5"/>
  <c r="U16" i="5"/>
  <c r="U17" i="5"/>
  <c r="U18" i="5"/>
  <c r="U19" i="5"/>
  <c r="U13" i="5"/>
  <c r="U14" i="5"/>
  <c r="U15" i="5"/>
  <c r="U89" i="5"/>
  <c r="S16" i="5"/>
  <c r="S17" i="5"/>
  <c r="S18" i="5"/>
  <c r="S19" i="5"/>
  <c r="S13" i="5"/>
  <c r="S14" i="5"/>
  <c r="S15" i="5"/>
  <c r="S89" i="5"/>
  <c r="Q16" i="5"/>
  <c r="Q17" i="5"/>
  <c r="Q18" i="5"/>
  <c r="Q19" i="5"/>
  <c r="Q13" i="5"/>
  <c r="Q14" i="5"/>
  <c r="Q15" i="5"/>
  <c r="Q89" i="5"/>
  <c r="O16" i="5"/>
  <c r="O17" i="5"/>
  <c r="O18" i="5"/>
  <c r="O19" i="5"/>
  <c r="O13" i="5"/>
  <c r="O14" i="5"/>
  <c r="O15" i="5"/>
  <c r="O89" i="5"/>
  <c r="M16" i="5"/>
  <c r="M17" i="5"/>
  <c r="M18" i="5"/>
  <c r="M19" i="5"/>
  <c r="M13" i="5"/>
  <c r="M14" i="5"/>
  <c r="M15" i="5"/>
  <c r="M89" i="5"/>
  <c r="K16" i="5"/>
  <c r="K17" i="5"/>
  <c r="K18" i="5"/>
  <c r="K19" i="5"/>
  <c r="K13" i="5"/>
  <c r="K14" i="5"/>
  <c r="K15" i="5"/>
  <c r="K89" i="5"/>
  <c r="I16" i="5"/>
  <c r="I17" i="5"/>
  <c r="I18" i="5"/>
  <c r="I19" i="5"/>
  <c r="I13" i="5"/>
  <c r="I14" i="5"/>
  <c r="I15" i="5"/>
  <c r="I89" i="5"/>
  <c r="G16" i="5"/>
  <c r="G17" i="5"/>
  <c r="G18" i="5"/>
  <c r="G19" i="5"/>
  <c r="G13" i="5"/>
  <c r="G14" i="5"/>
  <c r="G15" i="5"/>
  <c r="G89" i="5"/>
  <c r="E16" i="5"/>
  <c r="E17" i="5"/>
  <c r="E18" i="5"/>
  <c r="E19" i="5"/>
  <c r="E13" i="5"/>
  <c r="E14" i="5"/>
  <c r="E15" i="5"/>
  <c r="E89" i="5"/>
  <c r="BS9" i="5"/>
  <c r="BS10" i="5"/>
  <c r="BS11" i="5"/>
  <c r="BS12" i="5"/>
  <c r="BS6" i="5"/>
  <c r="BS7" i="5"/>
  <c r="BS8" i="5"/>
  <c r="BS88" i="5"/>
  <c r="BQ9" i="5"/>
  <c r="BQ10" i="5"/>
  <c r="BQ11" i="5"/>
  <c r="BQ12" i="5"/>
  <c r="BQ6" i="5"/>
  <c r="BQ7" i="5"/>
  <c r="BQ8" i="5"/>
  <c r="BQ88" i="5"/>
  <c r="BO9" i="5"/>
  <c r="BO10" i="5"/>
  <c r="BO11" i="5"/>
  <c r="BO12" i="5"/>
  <c r="BO6" i="5"/>
  <c r="BO7" i="5"/>
  <c r="BO8" i="5"/>
  <c r="BO88" i="5"/>
  <c r="BM9" i="5"/>
  <c r="BM10" i="5"/>
  <c r="BM11" i="5"/>
  <c r="BM12" i="5"/>
  <c r="BM6" i="5"/>
  <c r="BM7" i="5"/>
  <c r="BM8" i="5"/>
  <c r="BM88" i="5"/>
  <c r="BK9" i="5"/>
  <c r="BK10" i="5"/>
  <c r="BK11" i="5"/>
  <c r="BK12" i="5"/>
  <c r="BK6" i="5"/>
  <c r="BK7" i="5"/>
  <c r="BK8" i="5"/>
  <c r="BK88" i="5"/>
  <c r="BI9" i="5"/>
  <c r="BI10" i="5"/>
  <c r="BI11" i="5"/>
  <c r="BI12" i="5"/>
  <c r="BI6" i="5"/>
  <c r="BI7" i="5"/>
  <c r="BI8" i="5"/>
  <c r="BI88" i="5"/>
  <c r="BG9" i="5"/>
  <c r="BG10" i="5"/>
  <c r="BG11" i="5"/>
  <c r="BG12" i="5"/>
  <c r="BG6" i="5"/>
  <c r="BG7" i="5"/>
  <c r="BG8" i="5"/>
  <c r="BG88" i="5"/>
  <c r="BE9" i="5"/>
  <c r="BE10" i="5"/>
  <c r="BE11" i="5"/>
  <c r="BE12" i="5"/>
  <c r="BE6" i="5"/>
  <c r="BE7" i="5"/>
  <c r="BE8" i="5"/>
  <c r="BE88" i="5"/>
  <c r="BC9" i="5"/>
  <c r="BC10" i="5"/>
  <c r="BC11" i="5"/>
  <c r="BC12" i="5"/>
  <c r="BC6" i="5"/>
  <c r="BC7" i="5"/>
  <c r="BC8" i="5"/>
  <c r="BC88" i="5"/>
  <c r="BA9" i="5"/>
  <c r="BA10" i="5"/>
  <c r="BA11" i="5"/>
  <c r="BA12" i="5"/>
  <c r="BA6" i="5"/>
  <c r="BA7" i="5"/>
  <c r="BA8" i="5"/>
  <c r="BA88" i="5"/>
  <c r="AY9" i="5"/>
  <c r="AY10" i="5"/>
  <c r="AY11" i="5"/>
  <c r="AY12" i="5"/>
  <c r="AY6" i="5"/>
  <c r="AY7" i="5"/>
  <c r="AY8" i="5"/>
  <c r="AY88" i="5"/>
  <c r="AW9" i="5"/>
  <c r="AW10" i="5"/>
  <c r="AW11" i="5"/>
  <c r="AW12" i="5"/>
  <c r="AW6" i="5"/>
  <c r="AW7" i="5"/>
  <c r="AW8" i="5"/>
  <c r="AW88" i="5"/>
  <c r="AU9" i="5"/>
  <c r="AU10" i="5"/>
  <c r="AU11" i="5"/>
  <c r="AU12" i="5"/>
  <c r="AU6" i="5"/>
  <c r="AU7" i="5"/>
  <c r="AU8" i="5"/>
  <c r="AU88" i="5"/>
  <c r="AS9" i="5"/>
  <c r="AS10" i="5"/>
  <c r="AS11" i="5"/>
  <c r="AS12" i="5"/>
  <c r="AS6" i="5"/>
  <c r="AS7" i="5"/>
  <c r="AS8" i="5"/>
  <c r="AS88" i="5"/>
  <c r="AQ9" i="5"/>
  <c r="AQ10" i="5"/>
  <c r="AQ11" i="5"/>
  <c r="AQ12" i="5"/>
  <c r="AQ6" i="5"/>
  <c r="AQ7" i="5"/>
  <c r="AQ8" i="5"/>
  <c r="AQ88" i="5"/>
  <c r="AO9" i="5"/>
  <c r="AO10" i="5"/>
  <c r="AO11" i="5"/>
  <c r="AO12" i="5"/>
  <c r="AO6" i="5"/>
  <c r="AO7" i="5"/>
  <c r="AO8" i="5"/>
  <c r="AO88" i="5"/>
  <c r="AM9" i="5"/>
  <c r="AM10" i="5"/>
  <c r="AM11" i="5"/>
  <c r="AM12" i="5"/>
  <c r="AM6" i="5"/>
  <c r="AM7" i="5"/>
  <c r="AM8" i="5"/>
  <c r="AM88" i="5"/>
  <c r="AK9" i="5"/>
  <c r="AK10" i="5"/>
  <c r="AK11" i="5"/>
  <c r="AK12" i="5"/>
  <c r="AK6" i="5"/>
  <c r="AK7" i="5"/>
  <c r="AK8" i="5"/>
  <c r="AK88" i="5"/>
  <c r="AI9" i="5"/>
  <c r="AI10" i="5"/>
  <c r="AI11" i="5"/>
  <c r="AI12" i="5"/>
  <c r="AI6" i="5"/>
  <c r="AI7" i="5"/>
  <c r="AI8" i="5"/>
  <c r="AI88" i="5"/>
  <c r="AG9" i="5"/>
  <c r="AG10" i="5"/>
  <c r="AG11" i="5"/>
  <c r="AG12" i="5"/>
  <c r="AG6" i="5"/>
  <c r="AG7" i="5"/>
  <c r="AG8" i="5"/>
  <c r="AG88" i="5"/>
  <c r="AE9" i="5"/>
  <c r="AE10" i="5"/>
  <c r="AE11" i="5"/>
  <c r="AE12" i="5"/>
  <c r="AE6" i="5"/>
  <c r="AE7" i="5"/>
  <c r="AE8" i="5"/>
  <c r="AE88" i="5"/>
  <c r="AC9" i="5"/>
  <c r="AC10" i="5"/>
  <c r="AC11" i="5"/>
  <c r="AC12" i="5"/>
  <c r="AC6" i="5"/>
  <c r="AC7" i="5"/>
  <c r="AC8" i="5"/>
  <c r="AC88" i="5"/>
  <c r="AA9" i="5"/>
  <c r="AA10" i="5"/>
  <c r="AA11" i="5"/>
  <c r="AA12" i="5"/>
  <c r="AA6" i="5"/>
  <c r="AA7" i="5"/>
  <c r="AA8" i="5"/>
  <c r="AA88" i="5"/>
  <c r="Y9" i="5"/>
  <c r="Y10" i="5"/>
  <c r="Y11" i="5"/>
  <c r="Y12" i="5"/>
  <c r="Y6" i="5"/>
  <c r="Y7" i="5"/>
  <c r="Y8" i="5"/>
  <c r="Y88" i="5"/>
  <c r="W9" i="5"/>
  <c r="W10" i="5"/>
  <c r="W11" i="5"/>
  <c r="W12" i="5"/>
  <c r="W6" i="5"/>
  <c r="W7" i="5"/>
  <c r="W8" i="5"/>
  <c r="W88" i="5"/>
  <c r="U9" i="5"/>
  <c r="U10" i="5"/>
  <c r="U11" i="5"/>
  <c r="U12" i="5"/>
  <c r="U6" i="5"/>
  <c r="U7" i="5"/>
  <c r="U8" i="5"/>
  <c r="U88" i="5"/>
  <c r="S9" i="5"/>
  <c r="S10" i="5"/>
  <c r="S11" i="5"/>
  <c r="S12" i="5"/>
  <c r="S6" i="5"/>
  <c r="S7" i="5"/>
  <c r="S8" i="5"/>
  <c r="S88" i="5"/>
  <c r="Q9" i="5"/>
  <c r="Q10" i="5"/>
  <c r="Q11" i="5"/>
  <c r="Q12" i="5"/>
  <c r="Q6" i="5"/>
  <c r="Q7" i="5"/>
  <c r="Q8" i="5"/>
  <c r="Q88" i="5"/>
  <c r="O9" i="5"/>
  <c r="O10" i="5"/>
  <c r="O11" i="5"/>
  <c r="O12" i="5"/>
  <c r="O6" i="5"/>
  <c r="O7" i="5"/>
  <c r="O8" i="5"/>
  <c r="O88" i="5"/>
  <c r="M9" i="5"/>
  <c r="M10" i="5"/>
  <c r="M11" i="5"/>
  <c r="M12" i="5"/>
  <c r="M6" i="5"/>
  <c r="M7" i="5"/>
  <c r="M8" i="5"/>
  <c r="M88" i="5"/>
  <c r="K9" i="5"/>
  <c r="K10" i="5"/>
  <c r="K11" i="5"/>
  <c r="K12" i="5"/>
  <c r="K6" i="5"/>
  <c r="K7" i="5"/>
  <c r="K8" i="5"/>
  <c r="K88" i="5"/>
  <c r="I9" i="5"/>
  <c r="I10" i="5"/>
  <c r="I11" i="5"/>
  <c r="I12" i="5"/>
  <c r="I6" i="5"/>
  <c r="I7" i="5"/>
  <c r="I8" i="5"/>
  <c r="I88" i="5"/>
  <c r="G9" i="5"/>
  <c r="G10" i="5"/>
  <c r="G11" i="5"/>
  <c r="G12" i="5"/>
  <c r="G6" i="5"/>
  <c r="G7" i="5"/>
  <c r="G8" i="5"/>
  <c r="G88" i="5"/>
  <c r="E9" i="5"/>
  <c r="E10" i="5"/>
  <c r="E11" i="5"/>
  <c r="E12" i="5"/>
  <c r="E7" i="5"/>
  <c r="E8" i="5"/>
  <c r="E6" i="5"/>
  <c r="E88" i="5"/>
  <c r="BR77" i="5"/>
  <c r="BP77" i="5"/>
  <c r="BN77" i="5"/>
  <c r="BL77" i="5"/>
  <c r="BJ77" i="5"/>
  <c r="BH77" i="5"/>
  <c r="BF77" i="5"/>
  <c r="BD77" i="5"/>
  <c r="BB77" i="5"/>
  <c r="AZ77" i="5"/>
  <c r="AX77" i="5"/>
  <c r="AV77" i="5"/>
  <c r="AT77" i="5"/>
  <c r="AR77" i="5"/>
  <c r="AP77" i="5"/>
  <c r="AN77" i="5"/>
  <c r="AL77" i="5"/>
  <c r="AJ77" i="5"/>
  <c r="AH77" i="5"/>
  <c r="AF77" i="5"/>
  <c r="AD77" i="5"/>
  <c r="AB77" i="5"/>
  <c r="Z77" i="5"/>
  <c r="X77" i="5"/>
  <c r="V77" i="5"/>
  <c r="T77" i="5"/>
  <c r="R77" i="5"/>
  <c r="P77" i="5"/>
  <c r="N77" i="5"/>
  <c r="L77" i="5"/>
  <c r="J77" i="5"/>
  <c r="H77" i="5"/>
  <c r="F77" i="5"/>
  <c r="D77" i="5"/>
  <c r="B77" i="5"/>
  <c r="BS72" i="4"/>
  <c r="BS73" i="4"/>
  <c r="BS74" i="4"/>
  <c r="BS75" i="4"/>
  <c r="BS69" i="4"/>
  <c r="BS70" i="4"/>
  <c r="BS71" i="4"/>
  <c r="BS97" i="4"/>
  <c r="BQ72" i="4"/>
  <c r="BQ73" i="4"/>
  <c r="BQ74" i="4"/>
  <c r="BQ75" i="4"/>
  <c r="BQ69" i="4"/>
  <c r="BQ70" i="4"/>
  <c r="BQ71" i="4"/>
  <c r="BQ97" i="4"/>
  <c r="BO72" i="4"/>
  <c r="BO73" i="4"/>
  <c r="BO74" i="4"/>
  <c r="BO75" i="4"/>
  <c r="BO69" i="4"/>
  <c r="BO70" i="4"/>
  <c r="BO71" i="4"/>
  <c r="BO97" i="4"/>
  <c r="BM72" i="4"/>
  <c r="BM73" i="4"/>
  <c r="BM74" i="4"/>
  <c r="BM75" i="4"/>
  <c r="BM69" i="4"/>
  <c r="BM70" i="4"/>
  <c r="BM71" i="4"/>
  <c r="BM97" i="4"/>
  <c r="BK72" i="4"/>
  <c r="BK73" i="4"/>
  <c r="BK74" i="4"/>
  <c r="BK75" i="4"/>
  <c r="BK69" i="4"/>
  <c r="BK70" i="4"/>
  <c r="BK71" i="4"/>
  <c r="BK97" i="4"/>
  <c r="BI72" i="4"/>
  <c r="BI73" i="4"/>
  <c r="BI74" i="4"/>
  <c r="BI75" i="4"/>
  <c r="BI69" i="4"/>
  <c r="BI70" i="4"/>
  <c r="BI71" i="4"/>
  <c r="BI97" i="4"/>
  <c r="BG72" i="4"/>
  <c r="BG73" i="4"/>
  <c r="BG74" i="4"/>
  <c r="BG75" i="4"/>
  <c r="BG69" i="4"/>
  <c r="BG70" i="4"/>
  <c r="BG71" i="4"/>
  <c r="BG97" i="4"/>
  <c r="BE72" i="4"/>
  <c r="BE73" i="4"/>
  <c r="BE74" i="4"/>
  <c r="BE75" i="4"/>
  <c r="BE69" i="4"/>
  <c r="BE70" i="4"/>
  <c r="BE71" i="4"/>
  <c r="BE97" i="4"/>
  <c r="BC72" i="4"/>
  <c r="BC73" i="4"/>
  <c r="BC74" i="4"/>
  <c r="BC75" i="4"/>
  <c r="BC69" i="4"/>
  <c r="BC70" i="4"/>
  <c r="BC71" i="4"/>
  <c r="BC97" i="4"/>
  <c r="BA72" i="4"/>
  <c r="BA73" i="4"/>
  <c r="BA74" i="4"/>
  <c r="BA75" i="4"/>
  <c r="BA69" i="4"/>
  <c r="BA70" i="4"/>
  <c r="BA71" i="4"/>
  <c r="BA97" i="4"/>
  <c r="AY72" i="4"/>
  <c r="AY73" i="4"/>
  <c r="AY74" i="4"/>
  <c r="AY75" i="4"/>
  <c r="AY69" i="4"/>
  <c r="AY70" i="4"/>
  <c r="AY71" i="4"/>
  <c r="AY97" i="4"/>
  <c r="AW72" i="4"/>
  <c r="AW73" i="4"/>
  <c r="AW74" i="4"/>
  <c r="AW75" i="4"/>
  <c r="AW69" i="4"/>
  <c r="AW70" i="4"/>
  <c r="AW71" i="4"/>
  <c r="AW97" i="4"/>
  <c r="AU72" i="4"/>
  <c r="AU73" i="4"/>
  <c r="AU74" i="4"/>
  <c r="AU75" i="4"/>
  <c r="AU69" i="4"/>
  <c r="AU70" i="4"/>
  <c r="AU71" i="4"/>
  <c r="AU97" i="4"/>
  <c r="AS75" i="4"/>
  <c r="AS72" i="4"/>
  <c r="AS73" i="4"/>
  <c r="AS74" i="4"/>
  <c r="AS70" i="4"/>
  <c r="AS69" i="4"/>
  <c r="AS71" i="4"/>
  <c r="AS97" i="4"/>
  <c r="AQ72" i="4"/>
  <c r="AQ73" i="4"/>
  <c r="AQ74" i="4"/>
  <c r="AQ75" i="4"/>
  <c r="AQ69" i="4"/>
  <c r="AQ70" i="4"/>
  <c r="AQ71" i="4"/>
  <c r="AQ97" i="4"/>
  <c r="AO72" i="4"/>
  <c r="AO73" i="4"/>
  <c r="AO74" i="4"/>
  <c r="AO75" i="4"/>
  <c r="AO69" i="4"/>
  <c r="AO70" i="4"/>
  <c r="AO71" i="4"/>
  <c r="AO97" i="4"/>
  <c r="AM72" i="4"/>
  <c r="AM73" i="4"/>
  <c r="AM74" i="4"/>
  <c r="AM75" i="4"/>
  <c r="AM69" i="4"/>
  <c r="AM70" i="4"/>
  <c r="AM71" i="4"/>
  <c r="AM97" i="4"/>
  <c r="AK72" i="4"/>
  <c r="AK73" i="4"/>
  <c r="AK74" i="4"/>
  <c r="AK75" i="4"/>
  <c r="AK69" i="4"/>
  <c r="AK70" i="4"/>
  <c r="AK71" i="4"/>
  <c r="AK97" i="4"/>
  <c r="AI72" i="4"/>
  <c r="AI73" i="4"/>
  <c r="AI74" i="4"/>
  <c r="AI75" i="4"/>
  <c r="AI69" i="4"/>
  <c r="AI70" i="4"/>
  <c r="AI71" i="4"/>
  <c r="AI97" i="4"/>
  <c r="AG72" i="4"/>
  <c r="AG73" i="4"/>
  <c r="AG74" i="4"/>
  <c r="AG75" i="4"/>
  <c r="AG69" i="4"/>
  <c r="AG70" i="4"/>
  <c r="AG71" i="4"/>
  <c r="AG97" i="4"/>
  <c r="AE72" i="4"/>
  <c r="AE73" i="4"/>
  <c r="AE74" i="4"/>
  <c r="AE75" i="4"/>
  <c r="AE69" i="4"/>
  <c r="AE70" i="4"/>
  <c r="AE71" i="4"/>
  <c r="AE97" i="4"/>
  <c r="AC72" i="4"/>
  <c r="AC73" i="4"/>
  <c r="AC74" i="4"/>
  <c r="AC75" i="4"/>
  <c r="AC69" i="4"/>
  <c r="AC70" i="4"/>
  <c r="AC71" i="4"/>
  <c r="AC97" i="4"/>
  <c r="AA72" i="4"/>
  <c r="AA73" i="4"/>
  <c r="AA74" i="4"/>
  <c r="AA75" i="4"/>
  <c r="AA69" i="4"/>
  <c r="AA70" i="4"/>
  <c r="AA71" i="4"/>
  <c r="AA97" i="4"/>
  <c r="Y72" i="4"/>
  <c r="Y73" i="4"/>
  <c r="Y74" i="4"/>
  <c r="Y75" i="4"/>
  <c r="Y69" i="4"/>
  <c r="Y70" i="4"/>
  <c r="Y71" i="4"/>
  <c r="Y97" i="4"/>
  <c r="W72" i="4"/>
  <c r="W73" i="4"/>
  <c r="W74" i="4"/>
  <c r="W75" i="4"/>
  <c r="W69" i="4"/>
  <c r="W70" i="4"/>
  <c r="W71" i="4"/>
  <c r="W97" i="4"/>
  <c r="U72" i="4"/>
  <c r="U73" i="4"/>
  <c r="U74" i="4"/>
  <c r="U75" i="4"/>
  <c r="U69" i="4"/>
  <c r="U70" i="4"/>
  <c r="U71" i="4"/>
  <c r="U97" i="4"/>
  <c r="S72" i="4"/>
  <c r="S73" i="4"/>
  <c r="S74" i="4"/>
  <c r="S75" i="4"/>
  <c r="S69" i="4"/>
  <c r="S70" i="4"/>
  <c r="S71" i="4"/>
  <c r="S97" i="4"/>
  <c r="Q72" i="4"/>
  <c r="Q73" i="4"/>
  <c r="Q74" i="4"/>
  <c r="Q75" i="4"/>
  <c r="Q69" i="4"/>
  <c r="Q70" i="4"/>
  <c r="Q71" i="4"/>
  <c r="Q97" i="4"/>
  <c r="O72" i="4"/>
  <c r="O73" i="4"/>
  <c r="O74" i="4"/>
  <c r="O75" i="4"/>
  <c r="O69" i="4"/>
  <c r="O70" i="4"/>
  <c r="O71" i="4"/>
  <c r="O97" i="4"/>
  <c r="M72" i="4"/>
  <c r="M73" i="4"/>
  <c r="M74" i="4"/>
  <c r="M75" i="4"/>
  <c r="M69" i="4"/>
  <c r="M70" i="4"/>
  <c r="M71" i="4"/>
  <c r="M97" i="4"/>
  <c r="K72" i="4"/>
  <c r="K73" i="4"/>
  <c r="K74" i="4"/>
  <c r="K75" i="4"/>
  <c r="K69" i="4"/>
  <c r="K70" i="4"/>
  <c r="K71" i="4"/>
  <c r="K97" i="4"/>
  <c r="I72" i="4"/>
  <c r="I73" i="4"/>
  <c r="I74" i="4"/>
  <c r="I75" i="4"/>
  <c r="I69" i="4"/>
  <c r="I70" i="4"/>
  <c r="I71" i="4"/>
  <c r="I97" i="4"/>
  <c r="G72" i="4"/>
  <c r="G73" i="4"/>
  <c r="G74" i="4"/>
  <c r="G75" i="4"/>
  <c r="G69" i="4"/>
  <c r="G70" i="4"/>
  <c r="G71" i="4"/>
  <c r="G97" i="4"/>
  <c r="E72" i="4"/>
  <c r="E73" i="4"/>
  <c r="E74" i="4"/>
  <c r="E75" i="4"/>
  <c r="E69" i="4"/>
  <c r="E70" i="4"/>
  <c r="E71" i="4"/>
  <c r="E97" i="4"/>
  <c r="C72" i="4"/>
  <c r="C73" i="4"/>
  <c r="C74" i="4"/>
  <c r="C75" i="4"/>
  <c r="C69" i="4"/>
  <c r="C70" i="4"/>
  <c r="C71" i="4"/>
  <c r="C97" i="4"/>
  <c r="BS65" i="4"/>
  <c r="BS66" i="4"/>
  <c r="BS67" i="4"/>
  <c r="BS68" i="4"/>
  <c r="BS62" i="4"/>
  <c r="BS63" i="4"/>
  <c r="BS64" i="4"/>
  <c r="BS96" i="4"/>
  <c r="BQ65" i="4"/>
  <c r="BQ66" i="4"/>
  <c r="BQ67" i="4"/>
  <c r="BQ68" i="4"/>
  <c r="BQ62" i="4"/>
  <c r="BQ63" i="4"/>
  <c r="BQ64" i="4"/>
  <c r="BQ96" i="4"/>
  <c r="BO65" i="4"/>
  <c r="BO66" i="4"/>
  <c r="BO67" i="4"/>
  <c r="BO68" i="4"/>
  <c r="BO62" i="4"/>
  <c r="BO63" i="4"/>
  <c r="BO64" i="4"/>
  <c r="BO96" i="4"/>
  <c r="BM65" i="4"/>
  <c r="BM66" i="4"/>
  <c r="BM67" i="4"/>
  <c r="BM68" i="4"/>
  <c r="BM62" i="4"/>
  <c r="BM63" i="4"/>
  <c r="BM64" i="4"/>
  <c r="BM96" i="4"/>
  <c r="BK65" i="4"/>
  <c r="BK66" i="4"/>
  <c r="BK67" i="4"/>
  <c r="BK68" i="4"/>
  <c r="BK62" i="4"/>
  <c r="BK63" i="4"/>
  <c r="BK64" i="4"/>
  <c r="BK96" i="4"/>
  <c r="BI65" i="4"/>
  <c r="BI66" i="4"/>
  <c r="BI67" i="4"/>
  <c r="BI68" i="4"/>
  <c r="BI62" i="4"/>
  <c r="BI63" i="4"/>
  <c r="BI64" i="4"/>
  <c r="BI96" i="4"/>
  <c r="BG65" i="4"/>
  <c r="BG66" i="4"/>
  <c r="BG67" i="4"/>
  <c r="BG68" i="4"/>
  <c r="BG62" i="4"/>
  <c r="BG63" i="4"/>
  <c r="BG64" i="4"/>
  <c r="BG96" i="4"/>
  <c r="BE65" i="4"/>
  <c r="BE66" i="4"/>
  <c r="BE67" i="4"/>
  <c r="BE68" i="4"/>
  <c r="BE62" i="4"/>
  <c r="BE63" i="4"/>
  <c r="BE64" i="4"/>
  <c r="BE96" i="4"/>
  <c r="BC65" i="4"/>
  <c r="BC66" i="4"/>
  <c r="BC67" i="4"/>
  <c r="BC68" i="4"/>
  <c r="BC62" i="4"/>
  <c r="BC63" i="4"/>
  <c r="BC64" i="4"/>
  <c r="BC96" i="4"/>
  <c r="BA65" i="4"/>
  <c r="BA66" i="4"/>
  <c r="BA67" i="4"/>
  <c r="BA68" i="4"/>
  <c r="BA62" i="4"/>
  <c r="BA63" i="4"/>
  <c r="BA64" i="4"/>
  <c r="BA96" i="4"/>
  <c r="AY65" i="4"/>
  <c r="AY66" i="4"/>
  <c r="AY67" i="4"/>
  <c r="AY68" i="4"/>
  <c r="AY62" i="4"/>
  <c r="AY63" i="4"/>
  <c r="AY64" i="4"/>
  <c r="AY96" i="4"/>
  <c r="AW65" i="4"/>
  <c r="AW66" i="4"/>
  <c r="AW67" i="4"/>
  <c r="AW68" i="4"/>
  <c r="AW62" i="4"/>
  <c r="AW63" i="4"/>
  <c r="AW64" i="4"/>
  <c r="AW96" i="4"/>
  <c r="AU65" i="4"/>
  <c r="AU66" i="4"/>
  <c r="AU67" i="4"/>
  <c r="AU68" i="4"/>
  <c r="AU62" i="4"/>
  <c r="AU63" i="4"/>
  <c r="AU64" i="4"/>
  <c r="AU96" i="4"/>
  <c r="AS65" i="4"/>
  <c r="AS66" i="4"/>
  <c r="AS67" i="4"/>
  <c r="AS68" i="4"/>
  <c r="AS62" i="4"/>
  <c r="AS63" i="4"/>
  <c r="AS64" i="4"/>
  <c r="AS96" i="4"/>
  <c r="AQ65" i="4"/>
  <c r="AQ66" i="4"/>
  <c r="AQ67" i="4"/>
  <c r="AQ68" i="4"/>
  <c r="AQ62" i="4"/>
  <c r="AQ63" i="4"/>
  <c r="AQ64" i="4"/>
  <c r="AQ96" i="4"/>
  <c r="AO65" i="4"/>
  <c r="AO66" i="4"/>
  <c r="AO67" i="4"/>
  <c r="AO68" i="4"/>
  <c r="AO62" i="4"/>
  <c r="AO63" i="4"/>
  <c r="AO64" i="4"/>
  <c r="AO96" i="4"/>
  <c r="AM65" i="4"/>
  <c r="AM66" i="4"/>
  <c r="AM67" i="4"/>
  <c r="AM68" i="4"/>
  <c r="AM62" i="4"/>
  <c r="AM63" i="4"/>
  <c r="AM64" i="4"/>
  <c r="AM96" i="4"/>
  <c r="AK65" i="4"/>
  <c r="AK66" i="4"/>
  <c r="AK67" i="4"/>
  <c r="AK68" i="4"/>
  <c r="AK62" i="4"/>
  <c r="AK63" i="4"/>
  <c r="AK64" i="4"/>
  <c r="AK96" i="4"/>
  <c r="AI65" i="4"/>
  <c r="AI66" i="4"/>
  <c r="AI67" i="4"/>
  <c r="AI68" i="4"/>
  <c r="AI62" i="4"/>
  <c r="AI63" i="4"/>
  <c r="AI64" i="4"/>
  <c r="AI96" i="4"/>
  <c r="AG65" i="4"/>
  <c r="AG66" i="4"/>
  <c r="AG67" i="4"/>
  <c r="AG68" i="4"/>
  <c r="AG62" i="4"/>
  <c r="AG63" i="4"/>
  <c r="AG64" i="4"/>
  <c r="AG96" i="4"/>
  <c r="AE65" i="4"/>
  <c r="AE66" i="4"/>
  <c r="AE67" i="4"/>
  <c r="AE68" i="4"/>
  <c r="AE62" i="4"/>
  <c r="AE63" i="4"/>
  <c r="AE64" i="4"/>
  <c r="AE96" i="4"/>
  <c r="AC65" i="4"/>
  <c r="AC66" i="4"/>
  <c r="AC67" i="4"/>
  <c r="AC68" i="4"/>
  <c r="AC62" i="4"/>
  <c r="AC63" i="4"/>
  <c r="AC64" i="4"/>
  <c r="AC96" i="4"/>
  <c r="AA65" i="4"/>
  <c r="AA66" i="4"/>
  <c r="AA67" i="4"/>
  <c r="AA68" i="4"/>
  <c r="AA62" i="4"/>
  <c r="AA63" i="4"/>
  <c r="AA64" i="4"/>
  <c r="AA96" i="4"/>
  <c r="Y65" i="4"/>
  <c r="Y66" i="4"/>
  <c r="Y67" i="4"/>
  <c r="Y68" i="4"/>
  <c r="Y62" i="4"/>
  <c r="Y63" i="4"/>
  <c r="Y64" i="4"/>
  <c r="Y96" i="4"/>
  <c r="W65" i="4"/>
  <c r="W66" i="4"/>
  <c r="W67" i="4"/>
  <c r="W68" i="4"/>
  <c r="W62" i="4"/>
  <c r="W63" i="4"/>
  <c r="W64" i="4"/>
  <c r="W96" i="4"/>
  <c r="U65" i="4"/>
  <c r="U66" i="4"/>
  <c r="U67" i="4"/>
  <c r="U68" i="4"/>
  <c r="U62" i="4"/>
  <c r="U63" i="4"/>
  <c r="U64" i="4"/>
  <c r="U96" i="4"/>
  <c r="S65" i="4"/>
  <c r="S66" i="4"/>
  <c r="S67" i="4"/>
  <c r="S68" i="4"/>
  <c r="S62" i="4"/>
  <c r="S63" i="4"/>
  <c r="S64" i="4"/>
  <c r="S96" i="4"/>
  <c r="Q65" i="4"/>
  <c r="Q66" i="4"/>
  <c r="Q67" i="4"/>
  <c r="Q68" i="4"/>
  <c r="Q62" i="4"/>
  <c r="Q63" i="4"/>
  <c r="Q64" i="4"/>
  <c r="Q96" i="4"/>
  <c r="O65" i="4"/>
  <c r="O66" i="4"/>
  <c r="O67" i="4"/>
  <c r="O68" i="4"/>
  <c r="O62" i="4"/>
  <c r="O63" i="4"/>
  <c r="O64" i="4"/>
  <c r="O96" i="4"/>
  <c r="M65" i="4"/>
  <c r="M66" i="4"/>
  <c r="M67" i="4"/>
  <c r="M68" i="4"/>
  <c r="M62" i="4"/>
  <c r="M63" i="4"/>
  <c r="M64" i="4"/>
  <c r="M96" i="4"/>
  <c r="K65" i="4"/>
  <c r="K66" i="4"/>
  <c r="K67" i="4"/>
  <c r="K68" i="4"/>
  <c r="K62" i="4"/>
  <c r="K63" i="4"/>
  <c r="K64" i="4"/>
  <c r="K96" i="4"/>
  <c r="I65" i="4"/>
  <c r="I66" i="4"/>
  <c r="I67" i="4"/>
  <c r="I68" i="4"/>
  <c r="I62" i="4"/>
  <c r="I63" i="4"/>
  <c r="I64" i="4"/>
  <c r="I96" i="4"/>
  <c r="G65" i="4"/>
  <c r="G66" i="4"/>
  <c r="G67" i="4"/>
  <c r="G68" i="4"/>
  <c r="G62" i="4"/>
  <c r="G63" i="4"/>
  <c r="G64" i="4"/>
  <c r="G96" i="4"/>
  <c r="E65" i="4"/>
  <c r="E66" i="4"/>
  <c r="E67" i="4"/>
  <c r="E68" i="4"/>
  <c r="E62" i="4"/>
  <c r="E63" i="4"/>
  <c r="E64" i="4"/>
  <c r="E96" i="4"/>
  <c r="C65" i="4"/>
  <c r="C66" i="4"/>
  <c r="C67" i="4"/>
  <c r="C68" i="4"/>
  <c r="C62" i="4"/>
  <c r="C63" i="4"/>
  <c r="C64" i="4"/>
  <c r="C96" i="4"/>
  <c r="BS58" i="4"/>
  <c r="BS59" i="4"/>
  <c r="BS60" i="4"/>
  <c r="BS61" i="4"/>
  <c r="BS55" i="4"/>
  <c r="BS56" i="4"/>
  <c r="BS57" i="4"/>
  <c r="BS95" i="4"/>
  <c r="BQ58" i="4"/>
  <c r="BQ59" i="4"/>
  <c r="BQ60" i="4"/>
  <c r="BQ61" i="4"/>
  <c r="BQ55" i="4"/>
  <c r="BQ56" i="4"/>
  <c r="BQ57" i="4"/>
  <c r="BQ95" i="4"/>
  <c r="BO58" i="4"/>
  <c r="BO59" i="4"/>
  <c r="BO60" i="4"/>
  <c r="BO61" i="4"/>
  <c r="BO55" i="4"/>
  <c r="BO56" i="4"/>
  <c r="BO57" i="4"/>
  <c r="BO95" i="4"/>
  <c r="BM58" i="4"/>
  <c r="BM59" i="4"/>
  <c r="BM60" i="4"/>
  <c r="BM61" i="4"/>
  <c r="BM55" i="4"/>
  <c r="BM56" i="4"/>
  <c r="BM57" i="4"/>
  <c r="BM95" i="4"/>
  <c r="BK58" i="4"/>
  <c r="BK59" i="4"/>
  <c r="BK60" i="4"/>
  <c r="BK61" i="4"/>
  <c r="BK55" i="4"/>
  <c r="BK56" i="4"/>
  <c r="BK57" i="4"/>
  <c r="BK95" i="4"/>
  <c r="BI58" i="4"/>
  <c r="BI59" i="4"/>
  <c r="BI60" i="4"/>
  <c r="BI61" i="4"/>
  <c r="BI55" i="4"/>
  <c r="BI56" i="4"/>
  <c r="BI57" i="4"/>
  <c r="BI95" i="4"/>
  <c r="BG58" i="4"/>
  <c r="BG59" i="4"/>
  <c r="BG60" i="4"/>
  <c r="BG61" i="4"/>
  <c r="BG55" i="4"/>
  <c r="BG56" i="4"/>
  <c r="BG57" i="4"/>
  <c r="BG95" i="4"/>
  <c r="BE58" i="4"/>
  <c r="BE59" i="4"/>
  <c r="BE60" i="4"/>
  <c r="BE61" i="4"/>
  <c r="BE55" i="4"/>
  <c r="BE56" i="4"/>
  <c r="BE57" i="4"/>
  <c r="BE95" i="4"/>
  <c r="BC58" i="4"/>
  <c r="BC59" i="4"/>
  <c r="BC60" i="4"/>
  <c r="BC61" i="4"/>
  <c r="BC55" i="4"/>
  <c r="BC56" i="4"/>
  <c r="BC57" i="4"/>
  <c r="BC95" i="4"/>
  <c r="BA58" i="4"/>
  <c r="BA59" i="4"/>
  <c r="BA60" i="4"/>
  <c r="BA61" i="4"/>
  <c r="BA55" i="4"/>
  <c r="BA56" i="4"/>
  <c r="BA57" i="4"/>
  <c r="BA95" i="4"/>
  <c r="AY58" i="4"/>
  <c r="AY59" i="4"/>
  <c r="AY60" i="4"/>
  <c r="AY61" i="4"/>
  <c r="AY55" i="4"/>
  <c r="AY56" i="4"/>
  <c r="AY57" i="4"/>
  <c r="AY95" i="4"/>
  <c r="AW58" i="4"/>
  <c r="AW59" i="4"/>
  <c r="AW60" i="4"/>
  <c r="AW61" i="4"/>
  <c r="AW55" i="4"/>
  <c r="AW56" i="4"/>
  <c r="AW57" i="4"/>
  <c r="AW95" i="4"/>
  <c r="AU58" i="4"/>
  <c r="AU59" i="4"/>
  <c r="AU60" i="4"/>
  <c r="AU61" i="4"/>
  <c r="AU55" i="4"/>
  <c r="AU56" i="4"/>
  <c r="AU57" i="4"/>
  <c r="AU95" i="4"/>
  <c r="AS58" i="4"/>
  <c r="AS59" i="4"/>
  <c r="AS60" i="4"/>
  <c r="AS61" i="4"/>
  <c r="AS55" i="4"/>
  <c r="AS56" i="4"/>
  <c r="AS57" i="4"/>
  <c r="AS95" i="4"/>
  <c r="AQ58" i="4"/>
  <c r="AQ59" i="4"/>
  <c r="AQ60" i="4"/>
  <c r="AQ61" i="4"/>
  <c r="AQ55" i="4"/>
  <c r="AQ56" i="4"/>
  <c r="AQ57" i="4"/>
  <c r="AQ95" i="4"/>
  <c r="AO58" i="4"/>
  <c r="AO59" i="4"/>
  <c r="AO60" i="4"/>
  <c r="AO61" i="4"/>
  <c r="AO55" i="4"/>
  <c r="AO56" i="4"/>
  <c r="AO57" i="4"/>
  <c r="AO95" i="4"/>
  <c r="AM58" i="4"/>
  <c r="AM59" i="4"/>
  <c r="AM60" i="4"/>
  <c r="AM61" i="4"/>
  <c r="AM55" i="4"/>
  <c r="AM56" i="4"/>
  <c r="AM57" i="4"/>
  <c r="AM95" i="4"/>
  <c r="AK58" i="4"/>
  <c r="AK59" i="4"/>
  <c r="AK60" i="4"/>
  <c r="AK61" i="4"/>
  <c r="AK55" i="4"/>
  <c r="AK56" i="4"/>
  <c r="AK57" i="4"/>
  <c r="AK95" i="4"/>
  <c r="AI58" i="4"/>
  <c r="AI59" i="4"/>
  <c r="AI60" i="4"/>
  <c r="AI61" i="4"/>
  <c r="AI55" i="4"/>
  <c r="AI56" i="4"/>
  <c r="AI57" i="4"/>
  <c r="AI95" i="4"/>
  <c r="AG58" i="4"/>
  <c r="AG59" i="4"/>
  <c r="AG60" i="4"/>
  <c r="AG61" i="4"/>
  <c r="AG55" i="4"/>
  <c r="AG56" i="4"/>
  <c r="AG57" i="4"/>
  <c r="AG95" i="4"/>
  <c r="AE58" i="4"/>
  <c r="AE59" i="4"/>
  <c r="AE60" i="4"/>
  <c r="AE61" i="4"/>
  <c r="AE55" i="4"/>
  <c r="AE56" i="4"/>
  <c r="AE57" i="4"/>
  <c r="AE95" i="4"/>
  <c r="AC58" i="4"/>
  <c r="AC59" i="4"/>
  <c r="AC60" i="4"/>
  <c r="AC61" i="4"/>
  <c r="AC55" i="4"/>
  <c r="AC56" i="4"/>
  <c r="AC57" i="4"/>
  <c r="AC95" i="4"/>
  <c r="AA58" i="4"/>
  <c r="AA59" i="4"/>
  <c r="AA60" i="4"/>
  <c r="AA61" i="4"/>
  <c r="AA55" i="4"/>
  <c r="AA56" i="4"/>
  <c r="AA57" i="4"/>
  <c r="AA95" i="4"/>
  <c r="Y58" i="4"/>
  <c r="Y59" i="4"/>
  <c r="Y60" i="4"/>
  <c r="Y61" i="4"/>
  <c r="Y55" i="4"/>
  <c r="Y56" i="4"/>
  <c r="Y57" i="4"/>
  <c r="Y95" i="4"/>
  <c r="W58" i="4"/>
  <c r="W59" i="4"/>
  <c r="W60" i="4"/>
  <c r="W61" i="4"/>
  <c r="W55" i="4"/>
  <c r="W56" i="4"/>
  <c r="W57" i="4"/>
  <c r="W95" i="4"/>
  <c r="U58" i="4"/>
  <c r="U59" i="4"/>
  <c r="U60" i="4"/>
  <c r="U61" i="4"/>
  <c r="U55" i="4"/>
  <c r="U56" i="4"/>
  <c r="U57" i="4"/>
  <c r="U95" i="4"/>
  <c r="S58" i="4"/>
  <c r="S59" i="4"/>
  <c r="S60" i="4"/>
  <c r="S61" i="4"/>
  <c r="S55" i="4"/>
  <c r="S56" i="4"/>
  <c r="S57" i="4"/>
  <c r="S95" i="4"/>
  <c r="Q58" i="4"/>
  <c r="Q59" i="4"/>
  <c r="Q60" i="4"/>
  <c r="Q61" i="4"/>
  <c r="Q55" i="4"/>
  <c r="Q56" i="4"/>
  <c r="Q57" i="4"/>
  <c r="Q95" i="4"/>
  <c r="O58" i="4"/>
  <c r="O59" i="4"/>
  <c r="O60" i="4"/>
  <c r="O61" i="4"/>
  <c r="O55" i="4"/>
  <c r="O56" i="4"/>
  <c r="O57" i="4"/>
  <c r="O95" i="4"/>
  <c r="M58" i="4"/>
  <c r="M59" i="4"/>
  <c r="M60" i="4"/>
  <c r="M61" i="4"/>
  <c r="M55" i="4"/>
  <c r="M56" i="4"/>
  <c r="M57" i="4"/>
  <c r="M95" i="4"/>
  <c r="K58" i="4"/>
  <c r="K59" i="4"/>
  <c r="K60" i="4"/>
  <c r="K61" i="4"/>
  <c r="K55" i="4"/>
  <c r="K56" i="4"/>
  <c r="K57" i="4"/>
  <c r="K95" i="4"/>
  <c r="I58" i="4"/>
  <c r="I59" i="4"/>
  <c r="I60" i="4"/>
  <c r="I61" i="4"/>
  <c r="I55" i="4"/>
  <c r="I56" i="4"/>
  <c r="I57" i="4"/>
  <c r="I95" i="4"/>
  <c r="G58" i="4"/>
  <c r="G59" i="4"/>
  <c r="G60" i="4"/>
  <c r="G61" i="4"/>
  <c r="G55" i="4"/>
  <c r="G56" i="4"/>
  <c r="G57" i="4"/>
  <c r="G95" i="4"/>
  <c r="E58" i="4"/>
  <c r="E59" i="4"/>
  <c r="E60" i="4"/>
  <c r="E61" i="4"/>
  <c r="E55" i="4"/>
  <c r="E56" i="4"/>
  <c r="E57" i="4"/>
  <c r="E95" i="4"/>
  <c r="C58" i="4"/>
  <c r="C59" i="4"/>
  <c r="C60" i="4"/>
  <c r="C61" i="4"/>
  <c r="C55" i="4"/>
  <c r="C56" i="4"/>
  <c r="C57" i="4"/>
  <c r="C95" i="4"/>
  <c r="BS51" i="4"/>
  <c r="BS52" i="4"/>
  <c r="BS53" i="4"/>
  <c r="BS54" i="4"/>
  <c r="BS48" i="4"/>
  <c r="BS49" i="4"/>
  <c r="BS50" i="4"/>
  <c r="BS94" i="4"/>
  <c r="BQ51" i="4"/>
  <c r="BQ52" i="4"/>
  <c r="BQ53" i="4"/>
  <c r="BQ54" i="4"/>
  <c r="BQ48" i="4"/>
  <c r="BQ49" i="4"/>
  <c r="BQ50" i="4"/>
  <c r="BQ94" i="4"/>
  <c r="BO51" i="4"/>
  <c r="BO52" i="4"/>
  <c r="BO53" i="4"/>
  <c r="BO54" i="4"/>
  <c r="BO48" i="4"/>
  <c r="BO49" i="4"/>
  <c r="BO50" i="4"/>
  <c r="BO94" i="4"/>
  <c r="BM51" i="4"/>
  <c r="BM52" i="4"/>
  <c r="BM53" i="4"/>
  <c r="BM54" i="4"/>
  <c r="BM48" i="4"/>
  <c r="BM49" i="4"/>
  <c r="BM50" i="4"/>
  <c r="BM94" i="4"/>
  <c r="BK51" i="4"/>
  <c r="BK52" i="4"/>
  <c r="BK53" i="4"/>
  <c r="BK54" i="4"/>
  <c r="BK48" i="4"/>
  <c r="BK49" i="4"/>
  <c r="BK50" i="4"/>
  <c r="BK94" i="4"/>
  <c r="BI51" i="4"/>
  <c r="BI52" i="4"/>
  <c r="BI53" i="4"/>
  <c r="BI54" i="4"/>
  <c r="BI48" i="4"/>
  <c r="BI49" i="4"/>
  <c r="BI50" i="4"/>
  <c r="BI94" i="4"/>
  <c r="BG51" i="4"/>
  <c r="BG52" i="4"/>
  <c r="BG53" i="4"/>
  <c r="BG54" i="4"/>
  <c r="BG48" i="4"/>
  <c r="BG49" i="4"/>
  <c r="BG50" i="4"/>
  <c r="BG94" i="4"/>
  <c r="BE51" i="4"/>
  <c r="BE52" i="4"/>
  <c r="BE53" i="4"/>
  <c r="BE54" i="4"/>
  <c r="BE48" i="4"/>
  <c r="BE49" i="4"/>
  <c r="BE50" i="4"/>
  <c r="BE94" i="4"/>
  <c r="BC51" i="4"/>
  <c r="BC52" i="4"/>
  <c r="BC53" i="4"/>
  <c r="BC54" i="4"/>
  <c r="BC48" i="4"/>
  <c r="BC49" i="4"/>
  <c r="BC50" i="4"/>
  <c r="BC94" i="4"/>
  <c r="BA51" i="4"/>
  <c r="BA52" i="4"/>
  <c r="BA53" i="4"/>
  <c r="BA54" i="4"/>
  <c r="BA48" i="4"/>
  <c r="BA49" i="4"/>
  <c r="BA50" i="4"/>
  <c r="BA94" i="4"/>
  <c r="AY51" i="4"/>
  <c r="AY52" i="4"/>
  <c r="AY53" i="4"/>
  <c r="AY54" i="4"/>
  <c r="AY48" i="4"/>
  <c r="AY49" i="4"/>
  <c r="AY50" i="4"/>
  <c r="AY94" i="4"/>
  <c r="AW51" i="4"/>
  <c r="AW52" i="4"/>
  <c r="AW53" i="4"/>
  <c r="AW54" i="4"/>
  <c r="AW48" i="4"/>
  <c r="AW49" i="4"/>
  <c r="AW50" i="4"/>
  <c r="AW94" i="4"/>
  <c r="AU51" i="4"/>
  <c r="AU52" i="4"/>
  <c r="AU53" i="4"/>
  <c r="AU54" i="4"/>
  <c r="AU48" i="4"/>
  <c r="AU49" i="4"/>
  <c r="AU50" i="4"/>
  <c r="AU94" i="4"/>
  <c r="AS51" i="4"/>
  <c r="AS52" i="4"/>
  <c r="AS53" i="4"/>
  <c r="AS54" i="4"/>
  <c r="AS48" i="4"/>
  <c r="AS49" i="4"/>
  <c r="AS50" i="4"/>
  <c r="AS94" i="4"/>
  <c r="AQ51" i="4"/>
  <c r="AQ52" i="4"/>
  <c r="AQ53" i="4"/>
  <c r="AQ54" i="4"/>
  <c r="AQ48" i="4"/>
  <c r="AQ49" i="4"/>
  <c r="AQ50" i="4"/>
  <c r="AQ94" i="4"/>
  <c r="AO51" i="4"/>
  <c r="AO52" i="4"/>
  <c r="AO53" i="4"/>
  <c r="AO54" i="4"/>
  <c r="AO48" i="4"/>
  <c r="AO49" i="4"/>
  <c r="AO50" i="4"/>
  <c r="AO94" i="4"/>
  <c r="AM51" i="4"/>
  <c r="AM52" i="4"/>
  <c r="AM53" i="4"/>
  <c r="AM54" i="4"/>
  <c r="AM48" i="4"/>
  <c r="AM49" i="4"/>
  <c r="AM50" i="4"/>
  <c r="AM94" i="4"/>
  <c r="AK51" i="4"/>
  <c r="AK52" i="4"/>
  <c r="AK53" i="4"/>
  <c r="AK54" i="4"/>
  <c r="AK48" i="4"/>
  <c r="AK49" i="4"/>
  <c r="AK50" i="4"/>
  <c r="AK94" i="4"/>
  <c r="AI51" i="4"/>
  <c r="AI52" i="4"/>
  <c r="AI53" i="4"/>
  <c r="AI54" i="4"/>
  <c r="AI48" i="4"/>
  <c r="AI49" i="4"/>
  <c r="AI50" i="4"/>
  <c r="AI94" i="4"/>
  <c r="AG51" i="4"/>
  <c r="AG52" i="4"/>
  <c r="AG53" i="4"/>
  <c r="AG54" i="4"/>
  <c r="AG48" i="4"/>
  <c r="AG49" i="4"/>
  <c r="AG50" i="4"/>
  <c r="AG94" i="4"/>
  <c r="AE51" i="4"/>
  <c r="AE52" i="4"/>
  <c r="AE53" i="4"/>
  <c r="AE54" i="4"/>
  <c r="AE48" i="4"/>
  <c r="AE49" i="4"/>
  <c r="AE50" i="4"/>
  <c r="AE94" i="4"/>
  <c r="AC51" i="4"/>
  <c r="AC52" i="4"/>
  <c r="AC53" i="4"/>
  <c r="AC54" i="4"/>
  <c r="AC48" i="4"/>
  <c r="AC49" i="4"/>
  <c r="AC50" i="4"/>
  <c r="AC94" i="4"/>
  <c r="AA51" i="4"/>
  <c r="AA52" i="4"/>
  <c r="AA53" i="4"/>
  <c r="AA54" i="4"/>
  <c r="AA48" i="4"/>
  <c r="AA49" i="4"/>
  <c r="AA50" i="4"/>
  <c r="AA94" i="4"/>
  <c r="Y51" i="4"/>
  <c r="Y52" i="4"/>
  <c r="Y53" i="4"/>
  <c r="Y54" i="4"/>
  <c r="Y48" i="4"/>
  <c r="Y49" i="4"/>
  <c r="Y50" i="4"/>
  <c r="Y94" i="4"/>
  <c r="W51" i="4"/>
  <c r="W52" i="4"/>
  <c r="W53" i="4"/>
  <c r="W54" i="4"/>
  <c r="W48" i="4"/>
  <c r="W49" i="4"/>
  <c r="W50" i="4"/>
  <c r="W94" i="4"/>
  <c r="U51" i="4"/>
  <c r="U52" i="4"/>
  <c r="U53" i="4"/>
  <c r="U54" i="4"/>
  <c r="U48" i="4"/>
  <c r="U49" i="4"/>
  <c r="U50" i="4"/>
  <c r="U94" i="4"/>
  <c r="S51" i="4"/>
  <c r="S52" i="4"/>
  <c r="S53" i="4"/>
  <c r="S54" i="4"/>
  <c r="S48" i="4"/>
  <c r="S49" i="4"/>
  <c r="S50" i="4"/>
  <c r="S94" i="4"/>
  <c r="Q51" i="4"/>
  <c r="Q52" i="4"/>
  <c r="Q53" i="4"/>
  <c r="Q54" i="4"/>
  <c r="Q48" i="4"/>
  <c r="Q49" i="4"/>
  <c r="Q50" i="4"/>
  <c r="Q94" i="4"/>
  <c r="O51" i="4"/>
  <c r="O52" i="4"/>
  <c r="O53" i="4"/>
  <c r="O54" i="4"/>
  <c r="O48" i="4"/>
  <c r="O49" i="4"/>
  <c r="O50" i="4"/>
  <c r="O94" i="4"/>
  <c r="M51" i="4"/>
  <c r="M52" i="4"/>
  <c r="M53" i="4"/>
  <c r="M54" i="4"/>
  <c r="M48" i="4"/>
  <c r="M49" i="4"/>
  <c r="M50" i="4"/>
  <c r="M94" i="4"/>
  <c r="K51" i="4"/>
  <c r="K52" i="4"/>
  <c r="K53" i="4"/>
  <c r="K54" i="4"/>
  <c r="K48" i="4"/>
  <c r="K49" i="4"/>
  <c r="K50" i="4"/>
  <c r="K94" i="4"/>
  <c r="I51" i="4"/>
  <c r="I52" i="4"/>
  <c r="I53" i="4"/>
  <c r="I54" i="4"/>
  <c r="I48" i="4"/>
  <c r="I49" i="4"/>
  <c r="I50" i="4"/>
  <c r="I94" i="4"/>
  <c r="G51" i="4"/>
  <c r="G52" i="4"/>
  <c r="G53" i="4"/>
  <c r="G54" i="4"/>
  <c r="G48" i="4"/>
  <c r="G49" i="4"/>
  <c r="G50" i="4"/>
  <c r="G94" i="4"/>
  <c r="E51" i="4"/>
  <c r="E52" i="4"/>
  <c r="E53" i="4"/>
  <c r="E54" i="4"/>
  <c r="E48" i="4"/>
  <c r="E49" i="4"/>
  <c r="E50" i="4"/>
  <c r="E94" i="4"/>
  <c r="C51" i="4"/>
  <c r="C52" i="4"/>
  <c r="C53" i="4"/>
  <c r="C54" i="4"/>
  <c r="C48" i="4"/>
  <c r="C49" i="4"/>
  <c r="C50" i="4"/>
  <c r="C94" i="4"/>
  <c r="BS44" i="4"/>
  <c r="BS45" i="4"/>
  <c r="BS46" i="4"/>
  <c r="BS47" i="4"/>
  <c r="BS41" i="4"/>
  <c r="BS42" i="4"/>
  <c r="BS43" i="4"/>
  <c r="BS93" i="4"/>
  <c r="BQ44" i="4"/>
  <c r="BQ45" i="4"/>
  <c r="BQ46" i="4"/>
  <c r="BQ47" i="4"/>
  <c r="BQ41" i="4"/>
  <c r="BQ42" i="4"/>
  <c r="BQ43" i="4"/>
  <c r="BQ93" i="4"/>
  <c r="BO44" i="4"/>
  <c r="BO45" i="4"/>
  <c r="BO46" i="4"/>
  <c r="BO47" i="4"/>
  <c r="BO41" i="4"/>
  <c r="BO42" i="4"/>
  <c r="BO43" i="4"/>
  <c r="BO93" i="4"/>
  <c r="BM44" i="4"/>
  <c r="BM45" i="4"/>
  <c r="BM46" i="4"/>
  <c r="BM47" i="4"/>
  <c r="BM41" i="4"/>
  <c r="BM42" i="4"/>
  <c r="BM43" i="4"/>
  <c r="BM93" i="4"/>
  <c r="BK44" i="4"/>
  <c r="BK45" i="4"/>
  <c r="BK46" i="4"/>
  <c r="BK47" i="4"/>
  <c r="BK41" i="4"/>
  <c r="BK42" i="4"/>
  <c r="BK43" i="4"/>
  <c r="BK93" i="4"/>
  <c r="BI44" i="4"/>
  <c r="BI45" i="4"/>
  <c r="BI46" i="4"/>
  <c r="BI47" i="4"/>
  <c r="BI41" i="4"/>
  <c r="BI42" i="4"/>
  <c r="BI43" i="4"/>
  <c r="BI93" i="4"/>
  <c r="BG44" i="4"/>
  <c r="BG45" i="4"/>
  <c r="BG46" i="4"/>
  <c r="BG47" i="4"/>
  <c r="BG41" i="4"/>
  <c r="BG42" i="4"/>
  <c r="BG43" i="4"/>
  <c r="BG93" i="4"/>
  <c r="BE44" i="4"/>
  <c r="BE45" i="4"/>
  <c r="BE46" i="4"/>
  <c r="BE47" i="4"/>
  <c r="BE41" i="4"/>
  <c r="BE42" i="4"/>
  <c r="BE43" i="4"/>
  <c r="BE93" i="4"/>
  <c r="BC44" i="4"/>
  <c r="BC45" i="4"/>
  <c r="BC46" i="4"/>
  <c r="BC47" i="4"/>
  <c r="BC41" i="4"/>
  <c r="BC42" i="4"/>
  <c r="BC43" i="4"/>
  <c r="BC93" i="4"/>
  <c r="BA44" i="4"/>
  <c r="BA45" i="4"/>
  <c r="BA46" i="4"/>
  <c r="BA47" i="4"/>
  <c r="BA41" i="4"/>
  <c r="BA42" i="4"/>
  <c r="BA43" i="4"/>
  <c r="BA93" i="4"/>
  <c r="AY44" i="4"/>
  <c r="AY45" i="4"/>
  <c r="AY46" i="4"/>
  <c r="AY47" i="4"/>
  <c r="AY41" i="4"/>
  <c r="AY42" i="4"/>
  <c r="AY43" i="4"/>
  <c r="AY93" i="4"/>
  <c r="AW44" i="4"/>
  <c r="AW45" i="4"/>
  <c r="AW46" i="4"/>
  <c r="AW47" i="4"/>
  <c r="AW41" i="4"/>
  <c r="AW42" i="4"/>
  <c r="AW43" i="4"/>
  <c r="AW93" i="4"/>
  <c r="AU44" i="4"/>
  <c r="AU45" i="4"/>
  <c r="AU46" i="4"/>
  <c r="AU47" i="4"/>
  <c r="AU41" i="4"/>
  <c r="AU42" i="4"/>
  <c r="AU43" i="4"/>
  <c r="AU93" i="4"/>
  <c r="AS44" i="4"/>
  <c r="AS45" i="4"/>
  <c r="AS46" i="4"/>
  <c r="AS47" i="4"/>
  <c r="AS41" i="4"/>
  <c r="AS42" i="4"/>
  <c r="AS43" i="4"/>
  <c r="AS93" i="4"/>
  <c r="AQ44" i="4"/>
  <c r="AQ45" i="4"/>
  <c r="AQ46" i="4"/>
  <c r="AQ47" i="4"/>
  <c r="AQ41" i="4"/>
  <c r="AQ42" i="4"/>
  <c r="AQ43" i="4"/>
  <c r="AQ93" i="4"/>
  <c r="AO44" i="4"/>
  <c r="AO45" i="4"/>
  <c r="AO46" i="4"/>
  <c r="AO47" i="4"/>
  <c r="AO41" i="4"/>
  <c r="AO42" i="4"/>
  <c r="AO43" i="4"/>
  <c r="AO93" i="4"/>
  <c r="AM44" i="4"/>
  <c r="AM45" i="4"/>
  <c r="AM46" i="4"/>
  <c r="AM47" i="4"/>
  <c r="AM41" i="4"/>
  <c r="AM42" i="4"/>
  <c r="AM43" i="4"/>
  <c r="AM93" i="4"/>
  <c r="AK44" i="4"/>
  <c r="AK45" i="4"/>
  <c r="AK46" i="4"/>
  <c r="AK47" i="4"/>
  <c r="AK41" i="4"/>
  <c r="AK42" i="4"/>
  <c r="AK43" i="4"/>
  <c r="AK93" i="4"/>
  <c r="AI44" i="4"/>
  <c r="AI45" i="4"/>
  <c r="AI46" i="4"/>
  <c r="AI47" i="4"/>
  <c r="AI41" i="4"/>
  <c r="AI42" i="4"/>
  <c r="AI43" i="4"/>
  <c r="AI93" i="4"/>
  <c r="AG44" i="4"/>
  <c r="AG45" i="4"/>
  <c r="AG46" i="4"/>
  <c r="AG47" i="4"/>
  <c r="AG41" i="4"/>
  <c r="AG42" i="4"/>
  <c r="AG43" i="4"/>
  <c r="AG93" i="4"/>
  <c r="AE44" i="4"/>
  <c r="AE45" i="4"/>
  <c r="AE46" i="4"/>
  <c r="AE47" i="4"/>
  <c r="AE41" i="4"/>
  <c r="AE42" i="4"/>
  <c r="AE43" i="4"/>
  <c r="AE93" i="4"/>
  <c r="AC44" i="4"/>
  <c r="AC45" i="4"/>
  <c r="AC46" i="4"/>
  <c r="AC47" i="4"/>
  <c r="AC41" i="4"/>
  <c r="AC42" i="4"/>
  <c r="AC43" i="4"/>
  <c r="AC93" i="4"/>
  <c r="AA44" i="4"/>
  <c r="AA45" i="4"/>
  <c r="AA46" i="4"/>
  <c r="AA47" i="4"/>
  <c r="AA41" i="4"/>
  <c r="AA42" i="4"/>
  <c r="AA43" i="4"/>
  <c r="AA93" i="4"/>
  <c r="Y44" i="4"/>
  <c r="Y45" i="4"/>
  <c r="Y46" i="4"/>
  <c r="Y47" i="4"/>
  <c r="Y41" i="4"/>
  <c r="Y42" i="4"/>
  <c r="Y43" i="4"/>
  <c r="Y93" i="4"/>
  <c r="W44" i="4"/>
  <c r="W45" i="4"/>
  <c r="W46" i="4"/>
  <c r="W47" i="4"/>
  <c r="W41" i="4"/>
  <c r="W42" i="4"/>
  <c r="W43" i="4"/>
  <c r="W93" i="4"/>
  <c r="U44" i="4"/>
  <c r="U45" i="4"/>
  <c r="U46" i="4"/>
  <c r="U47" i="4"/>
  <c r="U41" i="4"/>
  <c r="U42" i="4"/>
  <c r="U43" i="4"/>
  <c r="U93" i="4"/>
  <c r="S44" i="4"/>
  <c r="S45" i="4"/>
  <c r="S46" i="4"/>
  <c r="S47" i="4"/>
  <c r="S41" i="4"/>
  <c r="S42" i="4"/>
  <c r="S43" i="4"/>
  <c r="S93" i="4"/>
  <c r="Q44" i="4"/>
  <c r="Q45" i="4"/>
  <c r="Q46" i="4"/>
  <c r="Q47" i="4"/>
  <c r="Q41" i="4"/>
  <c r="Q42" i="4"/>
  <c r="Q43" i="4"/>
  <c r="Q93" i="4"/>
  <c r="O44" i="4"/>
  <c r="O45" i="4"/>
  <c r="O46" i="4"/>
  <c r="O47" i="4"/>
  <c r="O41" i="4"/>
  <c r="O42" i="4"/>
  <c r="O43" i="4"/>
  <c r="O93" i="4"/>
  <c r="M44" i="4"/>
  <c r="M45" i="4"/>
  <c r="M46" i="4"/>
  <c r="M47" i="4"/>
  <c r="M41" i="4"/>
  <c r="M42" i="4"/>
  <c r="M43" i="4"/>
  <c r="M93" i="4"/>
  <c r="K44" i="4"/>
  <c r="K45" i="4"/>
  <c r="K46" i="4"/>
  <c r="K47" i="4"/>
  <c r="K41" i="4"/>
  <c r="K42" i="4"/>
  <c r="K43" i="4"/>
  <c r="K93" i="4"/>
  <c r="I44" i="4"/>
  <c r="I45" i="4"/>
  <c r="I46" i="4"/>
  <c r="I47" i="4"/>
  <c r="I41" i="4"/>
  <c r="I42" i="4"/>
  <c r="I43" i="4"/>
  <c r="I93" i="4"/>
  <c r="G44" i="4"/>
  <c r="G45" i="4"/>
  <c r="G46" i="4"/>
  <c r="G47" i="4"/>
  <c r="G41" i="4"/>
  <c r="G42" i="4"/>
  <c r="G43" i="4"/>
  <c r="G93" i="4"/>
  <c r="E44" i="4"/>
  <c r="E45" i="4"/>
  <c r="E46" i="4"/>
  <c r="E47" i="4"/>
  <c r="E41" i="4"/>
  <c r="E42" i="4"/>
  <c r="E43" i="4"/>
  <c r="E93" i="4"/>
  <c r="BS37" i="4"/>
  <c r="BS38" i="4"/>
  <c r="BS39" i="4"/>
  <c r="BS40" i="4"/>
  <c r="BS34" i="4"/>
  <c r="BS35" i="4"/>
  <c r="BS36" i="4"/>
  <c r="BS92" i="4"/>
  <c r="BQ37" i="4"/>
  <c r="BQ38" i="4"/>
  <c r="BQ39" i="4"/>
  <c r="BQ40" i="4"/>
  <c r="BQ34" i="4"/>
  <c r="BQ35" i="4"/>
  <c r="BQ36" i="4"/>
  <c r="BQ92" i="4"/>
  <c r="BO37" i="4"/>
  <c r="BO38" i="4"/>
  <c r="BO39" i="4"/>
  <c r="BO40" i="4"/>
  <c r="BO34" i="4"/>
  <c r="BO35" i="4"/>
  <c r="BO36" i="4"/>
  <c r="BO92" i="4"/>
  <c r="BM37" i="4"/>
  <c r="BM38" i="4"/>
  <c r="BM39" i="4"/>
  <c r="BM40" i="4"/>
  <c r="BM34" i="4"/>
  <c r="BM35" i="4"/>
  <c r="BM36" i="4"/>
  <c r="BM92" i="4"/>
  <c r="BK37" i="4"/>
  <c r="BK38" i="4"/>
  <c r="BK39" i="4"/>
  <c r="BK40" i="4"/>
  <c r="BK34" i="4"/>
  <c r="BK35" i="4"/>
  <c r="BK36" i="4"/>
  <c r="BK92" i="4"/>
  <c r="BI37" i="4"/>
  <c r="BI38" i="4"/>
  <c r="BI39" i="4"/>
  <c r="BI40" i="4"/>
  <c r="BI34" i="4"/>
  <c r="BI35" i="4"/>
  <c r="BI36" i="4"/>
  <c r="BI92" i="4"/>
  <c r="BG37" i="4"/>
  <c r="BG38" i="4"/>
  <c r="BG39" i="4"/>
  <c r="BG40" i="4"/>
  <c r="BG34" i="4"/>
  <c r="BG35" i="4"/>
  <c r="BG36" i="4"/>
  <c r="BG92" i="4"/>
  <c r="BE37" i="4"/>
  <c r="BE38" i="4"/>
  <c r="BE39" i="4"/>
  <c r="BE40" i="4"/>
  <c r="BE34" i="4"/>
  <c r="BE35" i="4"/>
  <c r="BE36" i="4"/>
  <c r="BE92" i="4"/>
  <c r="BC37" i="4"/>
  <c r="BC38" i="4"/>
  <c r="BC39" i="4"/>
  <c r="BC40" i="4"/>
  <c r="BC34" i="4"/>
  <c r="BC35" i="4"/>
  <c r="BC36" i="4"/>
  <c r="BC92" i="4"/>
  <c r="BA37" i="4"/>
  <c r="BA38" i="4"/>
  <c r="BA39" i="4"/>
  <c r="BA40" i="4"/>
  <c r="BA34" i="4"/>
  <c r="BA35" i="4"/>
  <c r="BA36" i="4"/>
  <c r="BA92" i="4"/>
  <c r="AY37" i="4"/>
  <c r="AY38" i="4"/>
  <c r="AY39" i="4"/>
  <c r="AY40" i="4"/>
  <c r="AY34" i="4"/>
  <c r="AY35" i="4"/>
  <c r="AY36" i="4"/>
  <c r="AY92" i="4"/>
  <c r="AW37" i="4"/>
  <c r="AW38" i="4"/>
  <c r="AW39" i="4"/>
  <c r="AW40" i="4"/>
  <c r="AW34" i="4"/>
  <c r="AW35" i="4"/>
  <c r="AW36" i="4"/>
  <c r="AW92" i="4"/>
  <c r="AU37" i="4"/>
  <c r="AU38" i="4"/>
  <c r="AU39" i="4"/>
  <c r="AU40" i="4"/>
  <c r="AU34" i="4"/>
  <c r="AU35" i="4"/>
  <c r="AU36" i="4"/>
  <c r="AU92" i="4"/>
  <c r="AS37" i="4"/>
  <c r="AS38" i="4"/>
  <c r="AS39" i="4"/>
  <c r="AS40" i="4"/>
  <c r="AS34" i="4"/>
  <c r="AS35" i="4"/>
  <c r="AS36" i="4"/>
  <c r="AS92" i="4"/>
  <c r="AQ37" i="4"/>
  <c r="AQ38" i="4"/>
  <c r="AQ39" i="4"/>
  <c r="AQ40" i="4"/>
  <c r="AQ34" i="4"/>
  <c r="AQ35" i="4"/>
  <c r="AQ36" i="4"/>
  <c r="AQ92" i="4"/>
  <c r="AO37" i="4"/>
  <c r="AO38" i="4"/>
  <c r="AO39" i="4"/>
  <c r="AO40" i="4"/>
  <c r="AO34" i="4"/>
  <c r="AO35" i="4"/>
  <c r="AO36" i="4"/>
  <c r="AO92" i="4"/>
  <c r="AM37" i="4"/>
  <c r="AM38" i="4"/>
  <c r="AM39" i="4"/>
  <c r="AM40" i="4"/>
  <c r="AM34" i="4"/>
  <c r="AM35" i="4"/>
  <c r="AM36" i="4"/>
  <c r="AM92" i="4"/>
  <c r="AK37" i="4"/>
  <c r="AK38" i="4"/>
  <c r="AK39" i="4"/>
  <c r="AK40" i="4"/>
  <c r="AK34" i="4"/>
  <c r="AK35" i="4"/>
  <c r="AK36" i="4"/>
  <c r="AK92" i="4"/>
  <c r="AI37" i="4"/>
  <c r="AI38" i="4"/>
  <c r="AI39" i="4"/>
  <c r="AI40" i="4"/>
  <c r="AI34" i="4"/>
  <c r="AI35" i="4"/>
  <c r="AI36" i="4"/>
  <c r="AI92" i="4"/>
  <c r="AG37" i="4"/>
  <c r="AG38" i="4"/>
  <c r="AG39" i="4"/>
  <c r="AG40" i="4"/>
  <c r="AG34" i="4"/>
  <c r="AG35" i="4"/>
  <c r="AG36" i="4"/>
  <c r="AG92" i="4"/>
  <c r="AE37" i="4"/>
  <c r="AE38" i="4"/>
  <c r="AE39" i="4"/>
  <c r="AE40" i="4"/>
  <c r="AE34" i="4"/>
  <c r="AE35" i="4"/>
  <c r="AE36" i="4"/>
  <c r="AE92" i="4"/>
  <c r="AC37" i="4"/>
  <c r="AC38" i="4"/>
  <c r="AC39" i="4"/>
  <c r="AC40" i="4"/>
  <c r="AC34" i="4"/>
  <c r="AC35" i="4"/>
  <c r="AC36" i="4"/>
  <c r="AC92" i="4"/>
  <c r="AA37" i="4"/>
  <c r="AA38" i="4"/>
  <c r="AA39" i="4"/>
  <c r="AA40" i="4"/>
  <c r="AA34" i="4"/>
  <c r="AA35" i="4"/>
  <c r="AA36" i="4"/>
  <c r="AA92" i="4"/>
  <c r="Y37" i="4"/>
  <c r="Y38" i="4"/>
  <c r="Y39" i="4"/>
  <c r="Y40" i="4"/>
  <c r="Y34" i="4"/>
  <c r="Y35" i="4"/>
  <c r="Y36" i="4"/>
  <c r="Y92" i="4"/>
  <c r="W37" i="4"/>
  <c r="W38" i="4"/>
  <c r="W39" i="4"/>
  <c r="W40" i="4"/>
  <c r="W34" i="4"/>
  <c r="W35" i="4"/>
  <c r="W36" i="4"/>
  <c r="W92" i="4"/>
  <c r="U37" i="4"/>
  <c r="U38" i="4"/>
  <c r="U39" i="4"/>
  <c r="U40" i="4"/>
  <c r="U34" i="4"/>
  <c r="U35" i="4"/>
  <c r="U36" i="4"/>
  <c r="U92" i="4"/>
  <c r="S37" i="4"/>
  <c r="S38" i="4"/>
  <c r="S39" i="4"/>
  <c r="S40" i="4"/>
  <c r="S34" i="4"/>
  <c r="S35" i="4"/>
  <c r="S36" i="4"/>
  <c r="S92" i="4"/>
  <c r="Q37" i="4"/>
  <c r="Q38" i="4"/>
  <c r="Q39" i="4"/>
  <c r="Q40" i="4"/>
  <c r="Q34" i="4"/>
  <c r="Q35" i="4"/>
  <c r="Q36" i="4"/>
  <c r="Q92" i="4"/>
  <c r="O37" i="4"/>
  <c r="O38" i="4"/>
  <c r="O39" i="4"/>
  <c r="O40" i="4"/>
  <c r="O34" i="4"/>
  <c r="O35" i="4"/>
  <c r="O36" i="4"/>
  <c r="O92" i="4"/>
  <c r="M37" i="4"/>
  <c r="M38" i="4"/>
  <c r="M39" i="4"/>
  <c r="M40" i="4"/>
  <c r="M34" i="4"/>
  <c r="M35" i="4"/>
  <c r="M36" i="4"/>
  <c r="M92" i="4"/>
  <c r="K37" i="4"/>
  <c r="K38" i="4"/>
  <c r="K39" i="4"/>
  <c r="K40" i="4"/>
  <c r="K34" i="4"/>
  <c r="K35" i="4"/>
  <c r="K36" i="4"/>
  <c r="K92" i="4"/>
  <c r="I37" i="4"/>
  <c r="I38" i="4"/>
  <c r="I39" i="4"/>
  <c r="I40" i="4"/>
  <c r="I34" i="4"/>
  <c r="I35" i="4"/>
  <c r="I36" i="4"/>
  <c r="I92" i="4"/>
  <c r="G37" i="4"/>
  <c r="G38" i="4"/>
  <c r="G39" i="4"/>
  <c r="G40" i="4"/>
  <c r="G34" i="4"/>
  <c r="G35" i="4"/>
  <c r="G36" i="4"/>
  <c r="G92" i="4"/>
  <c r="E37" i="4"/>
  <c r="E38" i="4"/>
  <c r="E39" i="4"/>
  <c r="E40" i="4"/>
  <c r="E34" i="4"/>
  <c r="E35" i="4"/>
  <c r="E36" i="4"/>
  <c r="E92" i="4"/>
  <c r="BS30" i="4"/>
  <c r="BS31" i="4"/>
  <c r="BS32" i="4"/>
  <c r="BS33" i="4"/>
  <c r="BS27" i="4"/>
  <c r="BS28" i="4"/>
  <c r="BS29" i="4"/>
  <c r="BS91" i="4"/>
  <c r="BQ30" i="4"/>
  <c r="BQ31" i="4"/>
  <c r="BQ32" i="4"/>
  <c r="BQ33" i="4"/>
  <c r="BQ27" i="4"/>
  <c r="BQ28" i="4"/>
  <c r="BQ29" i="4"/>
  <c r="BQ91" i="4"/>
  <c r="BO30" i="4"/>
  <c r="BO31" i="4"/>
  <c r="BO32" i="4"/>
  <c r="BO33" i="4"/>
  <c r="BO27" i="4"/>
  <c r="BO28" i="4"/>
  <c r="BO29" i="4"/>
  <c r="BO91" i="4"/>
  <c r="BM30" i="4"/>
  <c r="BM31" i="4"/>
  <c r="BM32" i="4"/>
  <c r="BM33" i="4"/>
  <c r="BM27" i="4"/>
  <c r="BM28" i="4"/>
  <c r="BM29" i="4"/>
  <c r="BM91" i="4"/>
  <c r="BK30" i="4"/>
  <c r="BK31" i="4"/>
  <c r="BK32" i="4"/>
  <c r="BK33" i="4"/>
  <c r="BK27" i="4"/>
  <c r="BK28" i="4"/>
  <c r="BK29" i="4"/>
  <c r="BK91" i="4"/>
  <c r="BI30" i="4"/>
  <c r="BI31" i="4"/>
  <c r="BI32" i="4"/>
  <c r="BI33" i="4"/>
  <c r="BI27" i="4"/>
  <c r="BI28" i="4"/>
  <c r="BI29" i="4"/>
  <c r="BI91" i="4"/>
  <c r="BG30" i="4"/>
  <c r="BG31" i="4"/>
  <c r="BG32" i="4"/>
  <c r="BG33" i="4"/>
  <c r="BG27" i="4"/>
  <c r="BG28" i="4"/>
  <c r="BG29" i="4"/>
  <c r="BG91" i="4"/>
  <c r="BE30" i="4"/>
  <c r="BE31" i="4"/>
  <c r="BE32" i="4"/>
  <c r="BE33" i="4"/>
  <c r="BE27" i="4"/>
  <c r="BE28" i="4"/>
  <c r="BE29" i="4"/>
  <c r="BE91" i="4"/>
  <c r="BC30" i="4"/>
  <c r="BC31" i="4"/>
  <c r="BC32" i="4"/>
  <c r="BC33" i="4"/>
  <c r="BC27" i="4"/>
  <c r="BC28" i="4"/>
  <c r="BC29" i="4"/>
  <c r="BC91" i="4"/>
  <c r="BA30" i="4"/>
  <c r="BA31" i="4"/>
  <c r="BA32" i="4"/>
  <c r="BA33" i="4"/>
  <c r="BA27" i="4"/>
  <c r="BA28" i="4"/>
  <c r="BA29" i="4"/>
  <c r="BA91" i="4"/>
  <c r="AY30" i="4"/>
  <c r="AY31" i="4"/>
  <c r="AY32" i="4"/>
  <c r="AY33" i="4"/>
  <c r="AY27" i="4"/>
  <c r="AY28" i="4"/>
  <c r="AY29" i="4"/>
  <c r="AY91" i="4"/>
  <c r="AW30" i="4"/>
  <c r="AW31" i="4"/>
  <c r="AW32" i="4"/>
  <c r="AW33" i="4"/>
  <c r="AW27" i="4"/>
  <c r="AW28" i="4"/>
  <c r="AW29" i="4"/>
  <c r="AW91" i="4"/>
  <c r="AU30" i="4"/>
  <c r="AU31" i="4"/>
  <c r="AU32" i="4"/>
  <c r="AU33" i="4"/>
  <c r="AU27" i="4"/>
  <c r="AU28" i="4"/>
  <c r="AU29" i="4"/>
  <c r="AU91" i="4"/>
  <c r="AS30" i="4"/>
  <c r="AS31" i="4"/>
  <c r="AS32" i="4"/>
  <c r="AS33" i="4"/>
  <c r="AS27" i="4"/>
  <c r="AS28" i="4"/>
  <c r="AS29" i="4"/>
  <c r="AS91" i="4"/>
  <c r="AQ30" i="4"/>
  <c r="AQ31" i="4"/>
  <c r="AQ32" i="4"/>
  <c r="AQ33" i="4"/>
  <c r="AQ27" i="4"/>
  <c r="AQ28" i="4"/>
  <c r="AQ29" i="4"/>
  <c r="AQ91" i="4"/>
  <c r="AO30" i="4"/>
  <c r="AO31" i="4"/>
  <c r="AO32" i="4"/>
  <c r="AO33" i="4"/>
  <c r="AO27" i="4"/>
  <c r="AO28" i="4"/>
  <c r="AO29" i="4"/>
  <c r="AO91" i="4"/>
  <c r="AM30" i="4"/>
  <c r="AM31" i="4"/>
  <c r="AM32" i="4"/>
  <c r="AM33" i="4"/>
  <c r="AM27" i="4"/>
  <c r="AM28" i="4"/>
  <c r="AM29" i="4"/>
  <c r="AM91" i="4"/>
  <c r="AK30" i="4"/>
  <c r="AK31" i="4"/>
  <c r="AK32" i="4"/>
  <c r="AK33" i="4"/>
  <c r="AK27" i="4"/>
  <c r="AK28" i="4"/>
  <c r="AK29" i="4"/>
  <c r="AK91" i="4"/>
  <c r="AI30" i="4"/>
  <c r="AI31" i="4"/>
  <c r="AI32" i="4"/>
  <c r="AI33" i="4"/>
  <c r="AI27" i="4"/>
  <c r="AI28" i="4"/>
  <c r="AI29" i="4"/>
  <c r="AI91" i="4"/>
  <c r="AG30" i="4"/>
  <c r="AG31" i="4"/>
  <c r="AG32" i="4"/>
  <c r="AG33" i="4"/>
  <c r="AG27" i="4"/>
  <c r="AG28" i="4"/>
  <c r="AG29" i="4"/>
  <c r="AG91" i="4"/>
  <c r="AE30" i="4"/>
  <c r="AE31" i="4"/>
  <c r="AE32" i="4"/>
  <c r="AE33" i="4"/>
  <c r="AE27" i="4"/>
  <c r="AE28" i="4"/>
  <c r="AE29" i="4"/>
  <c r="AE91" i="4"/>
  <c r="AC30" i="4"/>
  <c r="AC31" i="4"/>
  <c r="AC32" i="4"/>
  <c r="AC33" i="4"/>
  <c r="AC27" i="4"/>
  <c r="AC28" i="4"/>
  <c r="AC29" i="4"/>
  <c r="AC91" i="4"/>
  <c r="AA30" i="4"/>
  <c r="AA31" i="4"/>
  <c r="AA32" i="4"/>
  <c r="AA33" i="4"/>
  <c r="AA27" i="4"/>
  <c r="AA28" i="4"/>
  <c r="AA29" i="4"/>
  <c r="AA91" i="4"/>
  <c r="Y30" i="4"/>
  <c r="Y31" i="4"/>
  <c r="Y32" i="4"/>
  <c r="Y33" i="4"/>
  <c r="Y27" i="4"/>
  <c r="Y28" i="4"/>
  <c r="Y29" i="4"/>
  <c r="Y91" i="4"/>
  <c r="W30" i="4"/>
  <c r="W31" i="4"/>
  <c r="W32" i="4"/>
  <c r="W33" i="4"/>
  <c r="W27" i="4"/>
  <c r="W28" i="4"/>
  <c r="W29" i="4"/>
  <c r="W91" i="4"/>
  <c r="U30" i="4"/>
  <c r="U31" i="4"/>
  <c r="U32" i="4"/>
  <c r="U33" i="4"/>
  <c r="U27" i="4"/>
  <c r="U28" i="4"/>
  <c r="U29" i="4"/>
  <c r="U91" i="4"/>
  <c r="S30" i="4"/>
  <c r="S31" i="4"/>
  <c r="S32" i="4"/>
  <c r="S33" i="4"/>
  <c r="S27" i="4"/>
  <c r="S28" i="4"/>
  <c r="S29" i="4"/>
  <c r="S91" i="4"/>
  <c r="Q30" i="4"/>
  <c r="Q31" i="4"/>
  <c r="Q32" i="4"/>
  <c r="Q33" i="4"/>
  <c r="Q27" i="4"/>
  <c r="Q28" i="4"/>
  <c r="Q29" i="4"/>
  <c r="Q91" i="4"/>
  <c r="O30" i="4"/>
  <c r="O31" i="4"/>
  <c r="O32" i="4"/>
  <c r="O33" i="4"/>
  <c r="O27" i="4"/>
  <c r="O28" i="4"/>
  <c r="O29" i="4"/>
  <c r="O91" i="4"/>
  <c r="M30" i="4"/>
  <c r="M31" i="4"/>
  <c r="M32" i="4"/>
  <c r="M33" i="4"/>
  <c r="M27" i="4"/>
  <c r="M28" i="4"/>
  <c r="M29" i="4"/>
  <c r="M91" i="4"/>
  <c r="K30" i="4"/>
  <c r="K31" i="4"/>
  <c r="K32" i="4"/>
  <c r="K33" i="4"/>
  <c r="K27" i="4"/>
  <c r="K28" i="4"/>
  <c r="K29" i="4"/>
  <c r="K91" i="4"/>
  <c r="I30" i="4"/>
  <c r="I31" i="4"/>
  <c r="I32" i="4"/>
  <c r="I33" i="4"/>
  <c r="I27" i="4"/>
  <c r="I28" i="4"/>
  <c r="I29" i="4"/>
  <c r="I91" i="4"/>
  <c r="G30" i="4"/>
  <c r="G31" i="4"/>
  <c r="G32" i="4"/>
  <c r="G33" i="4"/>
  <c r="G27" i="4"/>
  <c r="G28" i="4"/>
  <c r="G29" i="4"/>
  <c r="G91" i="4"/>
  <c r="E30" i="4"/>
  <c r="E31" i="4"/>
  <c r="E32" i="4"/>
  <c r="E33" i="4"/>
  <c r="E27" i="4"/>
  <c r="E28" i="4"/>
  <c r="E29" i="4"/>
  <c r="E91" i="4"/>
  <c r="BS23" i="4"/>
  <c r="BS24" i="4"/>
  <c r="BS25" i="4"/>
  <c r="BS26" i="4"/>
  <c r="BS20" i="4"/>
  <c r="BS21" i="4"/>
  <c r="BS22" i="4"/>
  <c r="BS90" i="4"/>
  <c r="BQ23" i="4"/>
  <c r="BQ24" i="4"/>
  <c r="BQ25" i="4"/>
  <c r="BQ26" i="4"/>
  <c r="BQ20" i="4"/>
  <c r="BQ21" i="4"/>
  <c r="BQ22" i="4"/>
  <c r="BQ90" i="4"/>
  <c r="BO23" i="4"/>
  <c r="BO24" i="4"/>
  <c r="BO25" i="4"/>
  <c r="BO26" i="4"/>
  <c r="BO20" i="4"/>
  <c r="BO21" i="4"/>
  <c r="BO22" i="4"/>
  <c r="BO90" i="4"/>
  <c r="BM23" i="4"/>
  <c r="BM24" i="4"/>
  <c r="BM25" i="4"/>
  <c r="BM26" i="4"/>
  <c r="BM20" i="4"/>
  <c r="BM21" i="4"/>
  <c r="BM22" i="4"/>
  <c r="BM90" i="4"/>
  <c r="BK23" i="4"/>
  <c r="BK24" i="4"/>
  <c r="BK25" i="4"/>
  <c r="BK26" i="4"/>
  <c r="BK20" i="4"/>
  <c r="BK21" i="4"/>
  <c r="BK22" i="4"/>
  <c r="BK90" i="4"/>
  <c r="BI23" i="4"/>
  <c r="BI24" i="4"/>
  <c r="BI25" i="4"/>
  <c r="BI26" i="4"/>
  <c r="BI20" i="4"/>
  <c r="BI21" i="4"/>
  <c r="BI22" i="4"/>
  <c r="BI90" i="4"/>
  <c r="BG23" i="4"/>
  <c r="BG24" i="4"/>
  <c r="BG25" i="4"/>
  <c r="BG26" i="4"/>
  <c r="BG20" i="4"/>
  <c r="BG21" i="4"/>
  <c r="BG22" i="4"/>
  <c r="BG90" i="4"/>
  <c r="BE23" i="4"/>
  <c r="BE24" i="4"/>
  <c r="BE25" i="4"/>
  <c r="BE26" i="4"/>
  <c r="BE20" i="4"/>
  <c r="BE21" i="4"/>
  <c r="BE22" i="4"/>
  <c r="BE90" i="4"/>
  <c r="BC23" i="4"/>
  <c r="BC24" i="4"/>
  <c r="BC25" i="4"/>
  <c r="BC26" i="4"/>
  <c r="BC20" i="4"/>
  <c r="BC21" i="4"/>
  <c r="BC22" i="4"/>
  <c r="BC90" i="4"/>
  <c r="BA23" i="4"/>
  <c r="BA24" i="4"/>
  <c r="BA25" i="4"/>
  <c r="BA26" i="4"/>
  <c r="BA20" i="4"/>
  <c r="BA21" i="4"/>
  <c r="BA22" i="4"/>
  <c r="BA90" i="4"/>
  <c r="AY23" i="4"/>
  <c r="AY24" i="4"/>
  <c r="AY25" i="4"/>
  <c r="AY26" i="4"/>
  <c r="AY20" i="4"/>
  <c r="AY21" i="4"/>
  <c r="AY22" i="4"/>
  <c r="AY90" i="4"/>
  <c r="AW23" i="4"/>
  <c r="AW24" i="4"/>
  <c r="AW25" i="4"/>
  <c r="AW26" i="4"/>
  <c r="AW20" i="4"/>
  <c r="AW21" i="4"/>
  <c r="AW22" i="4"/>
  <c r="AW90" i="4"/>
  <c r="AU23" i="4"/>
  <c r="AU24" i="4"/>
  <c r="AU25" i="4"/>
  <c r="AU26" i="4"/>
  <c r="AU20" i="4"/>
  <c r="AU21" i="4"/>
  <c r="AU22" i="4"/>
  <c r="AU90" i="4"/>
  <c r="AS23" i="4"/>
  <c r="AS24" i="4"/>
  <c r="AS25" i="4"/>
  <c r="AS26" i="4"/>
  <c r="AS20" i="4"/>
  <c r="AS21" i="4"/>
  <c r="AS22" i="4"/>
  <c r="AS90" i="4"/>
  <c r="AQ23" i="4"/>
  <c r="AQ24" i="4"/>
  <c r="AQ25" i="4"/>
  <c r="AQ26" i="4"/>
  <c r="AQ20" i="4"/>
  <c r="AQ21" i="4"/>
  <c r="AQ22" i="4"/>
  <c r="AQ90" i="4"/>
  <c r="AO23" i="4"/>
  <c r="AO24" i="4"/>
  <c r="AO25" i="4"/>
  <c r="AO26" i="4"/>
  <c r="AO20" i="4"/>
  <c r="AO21" i="4"/>
  <c r="AO22" i="4"/>
  <c r="AO90" i="4"/>
  <c r="AM23" i="4"/>
  <c r="AM24" i="4"/>
  <c r="AM25" i="4"/>
  <c r="AM26" i="4"/>
  <c r="AM20" i="4"/>
  <c r="AM21" i="4"/>
  <c r="AM22" i="4"/>
  <c r="AM90" i="4"/>
  <c r="AK23" i="4"/>
  <c r="AK24" i="4"/>
  <c r="AK25" i="4"/>
  <c r="AK26" i="4"/>
  <c r="AK20" i="4"/>
  <c r="AK21" i="4"/>
  <c r="AK22" i="4"/>
  <c r="AK90" i="4"/>
  <c r="AI23" i="4"/>
  <c r="AI24" i="4"/>
  <c r="AI25" i="4"/>
  <c r="AI26" i="4"/>
  <c r="AI20" i="4"/>
  <c r="AI21" i="4"/>
  <c r="AI22" i="4"/>
  <c r="AI90" i="4"/>
  <c r="AG23" i="4"/>
  <c r="AG24" i="4"/>
  <c r="AG25" i="4"/>
  <c r="AG26" i="4"/>
  <c r="AG20" i="4"/>
  <c r="AG21" i="4"/>
  <c r="AG22" i="4"/>
  <c r="AG90" i="4"/>
  <c r="AE23" i="4"/>
  <c r="AE24" i="4"/>
  <c r="AE25" i="4"/>
  <c r="AE26" i="4"/>
  <c r="AE20" i="4"/>
  <c r="AE21" i="4"/>
  <c r="AE22" i="4"/>
  <c r="AE90" i="4"/>
  <c r="AC23" i="4"/>
  <c r="AC24" i="4"/>
  <c r="AC25" i="4"/>
  <c r="AC26" i="4"/>
  <c r="AC20" i="4"/>
  <c r="AC21" i="4"/>
  <c r="AC22" i="4"/>
  <c r="AC90" i="4"/>
  <c r="AA23" i="4"/>
  <c r="AA24" i="4"/>
  <c r="AA25" i="4"/>
  <c r="AA26" i="4"/>
  <c r="AA20" i="4"/>
  <c r="AA21" i="4"/>
  <c r="AA22" i="4"/>
  <c r="AA90" i="4"/>
  <c r="Y23" i="4"/>
  <c r="Y24" i="4"/>
  <c r="Y25" i="4"/>
  <c r="Y26" i="4"/>
  <c r="Y20" i="4"/>
  <c r="Y21" i="4"/>
  <c r="Y22" i="4"/>
  <c r="Y90" i="4"/>
  <c r="W23" i="4"/>
  <c r="W24" i="4"/>
  <c r="W25" i="4"/>
  <c r="W26" i="4"/>
  <c r="W20" i="4"/>
  <c r="W21" i="4"/>
  <c r="W22" i="4"/>
  <c r="W90" i="4"/>
  <c r="U23" i="4"/>
  <c r="U24" i="4"/>
  <c r="U25" i="4"/>
  <c r="U26" i="4"/>
  <c r="U20" i="4"/>
  <c r="U21" i="4"/>
  <c r="U22" i="4"/>
  <c r="U90" i="4"/>
  <c r="S23" i="4"/>
  <c r="S24" i="4"/>
  <c r="S25" i="4"/>
  <c r="S26" i="4"/>
  <c r="S20" i="4"/>
  <c r="S21" i="4"/>
  <c r="S22" i="4"/>
  <c r="S90" i="4"/>
  <c r="Q23" i="4"/>
  <c r="Q24" i="4"/>
  <c r="Q25" i="4"/>
  <c r="Q26" i="4"/>
  <c r="Q20" i="4"/>
  <c r="Q21" i="4"/>
  <c r="Q22" i="4"/>
  <c r="Q90" i="4"/>
  <c r="O23" i="4"/>
  <c r="O24" i="4"/>
  <c r="O25" i="4"/>
  <c r="O26" i="4"/>
  <c r="O20" i="4"/>
  <c r="O21" i="4"/>
  <c r="O22" i="4"/>
  <c r="O90" i="4"/>
  <c r="M23" i="4"/>
  <c r="M24" i="4"/>
  <c r="M25" i="4"/>
  <c r="M26" i="4"/>
  <c r="M20" i="4"/>
  <c r="M21" i="4"/>
  <c r="M22" i="4"/>
  <c r="M90" i="4"/>
  <c r="K23" i="4"/>
  <c r="K24" i="4"/>
  <c r="K25" i="4"/>
  <c r="K26" i="4"/>
  <c r="K20" i="4"/>
  <c r="K21" i="4"/>
  <c r="K22" i="4"/>
  <c r="K90" i="4"/>
  <c r="I23" i="4"/>
  <c r="I24" i="4"/>
  <c r="I25" i="4"/>
  <c r="I26" i="4"/>
  <c r="I20" i="4"/>
  <c r="I21" i="4"/>
  <c r="I22" i="4"/>
  <c r="I90" i="4"/>
  <c r="G23" i="4"/>
  <c r="G24" i="4"/>
  <c r="G25" i="4"/>
  <c r="G26" i="4"/>
  <c r="G20" i="4"/>
  <c r="G21" i="4"/>
  <c r="G22" i="4"/>
  <c r="G90" i="4"/>
  <c r="E23" i="4"/>
  <c r="E24" i="4"/>
  <c r="E25" i="4"/>
  <c r="E26" i="4"/>
  <c r="E20" i="4"/>
  <c r="E21" i="4"/>
  <c r="E22" i="4"/>
  <c r="E90" i="4"/>
  <c r="BS16" i="4"/>
  <c r="BS17" i="4"/>
  <c r="BS18" i="4"/>
  <c r="BS19" i="4"/>
  <c r="BS13" i="4"/>
  <c r="BS14" i="4"/>
  <c r="BS15" i="4"/>
  <c r="BS89" i="4"/>
  <c r="BQ16" i="4"/>
  <c r="BQ17" i="4"/>
  <c r="BQ18" i="4"/>
  <c r="BQ19" i="4"/>
  <c r="BQ13" i="4"/>
  <c r="BQ14" i="4"/>
  <c r="BQ15" i="4"/>
  <c r="BQ89" i="4"/>
  <c r="BO16" i="4"/>
  <c r="BO17" i="4"/>
  <c r="BO18" i="4"/>
  <c r="BO19" i="4"/>
  <c r="BO13" i="4"/>
  <c r="BO14" i="4"/>
  <c r="BO15" i="4"/>
  <c r="BO89" i="4"/>
  <c r="BM16" i="4"/>
  <c r="BM17" i="4"/>
  <c r="BM18" i="4"/>
  <c r="BM19" i="4"/>
  <c r="BM13" i="4"/>
  <c r="BM14" i="4"/>
  <c r="BM15" i="4"/>
  <c r="BM89" i="4"/>
  <c r="BK16" i="4"/>
  <c r="BK17" i="4"/>
  <c r="BK18" i="4"/>
  <c r="BK19" i="4"/>
  <c r="BK13" i="4"/>
  <c r="BK14" i="4"/>
  <c r="BK15" i="4"/>
  <c r="BK89" i="4"/>
  <c r="BI16" i="4"/>
  <c r="BI17" i="4"/>
  <c r="BI18" i="4"/>
  <c r="BI19" i="4"/>
  <c r="BI13" i="4"/>
  <c r="BI14" i="4"/>
  <c r="BI15" i="4"/>
  <c r="BI89" i="4"/>
  <c r="BG16" i="4"/>
  <c r="BG17" i="4"/>
  <c r="BG18" i="4"/>
  <c r="BG19" i="4"/>
  <c r="BG13" i="4"/>
  <c r="BG14" i="4"/>
  <c r="BG15" i="4"/>
  <c r="BG89" i="4"/>
  <c r="BE16" i="4"/>
  <c r="BE17" i="4"/>
  <c r="BE18" i="4"/>
  <c r="BE19" i="4"/>
  <c r="BE13" i="4"/>
  <c r="BE14" i="4"/>
  <c r="BE15" i="4"/>
  <c r="BE89" i="4"/>
  <c r="BC16" i="4"/>
  <c r="BC17" i="4"/>
  <c r="BC18" i="4"/>
  <c r="BC19" i="4"/>
  <c r="BC13" i="4"/>
  <c r="BC14" i="4"/>
  <c r="BC15" i="4"/>
  <c r="BC89" i="4"/>
  <c r="BA16" i="4"/>
  <c r="BA17" i="4"/>
  <c r="BA18" i="4"/>
  <c r="BA19" i="4"/>
  <c r="BA13" i="4"/>
  <c r="BA14" i="4"/>
  <c r="BA15" i="4"/>
  <c r="BA89" i="4"/>
  <c r="AY16" i="4"/>
  <c r="AY17" i="4"/>
  <c r="AY18" i="4"/>
  <c r="AY19" i="4"/>
  <c r="AY13" i="4"/>
  <c r="AY14" i="4"/>
  <c r="AY15" i="4"/>
  <c r="AY89" i="4"/>
  <c r="AW16" i="4"/>
  <c r="AW17" i="4"/>
  <c r="AW18" i="4"/>
  <c r="AW19" i="4"/>
  <c r="AW13" i="4"/>
  <c r="AW14" i="4"/>
  <c r="AW15" i="4"/>
  <c r="AW89" i="4"/>
  <c r="AU16" i="4"/>
  <c r="AU17" i="4"/>
  <c r="AU18" i="4"/>
  <c r="AU19" i="4"/>
  <c r="AU13" i="4"/>
  <c r="AU14" i="4"/>
  <c r="AU15" i="4"/>
  <c r="AU89" i="4"/>
  <c r="AS16" i="4"/>
  <c r="AS17" i="4"/>
  <c r="AS18" i="4"/>
  <c r="AS19" i="4"/>
  <c r="AS13" i="4"/>
  <c r="AS14" i="4"/>
  <c r="AS15" i="4"/>
  <c r="AS89" i="4"/>
  <c r="AQ16" i="4"/>
  <c r="AQ17" i="4"/>
  <c r="AQ18" i="4"/>
  <c r="AQ19" i="4"/>
  <c r="AQ13" i="4"/>
  <c r="AQ14" i="4"/>
  <c r="AQ15" i="4"/>
  <c r="AQ89" i="4"/>
  <c r="AO16" i="4"/>
  <c r="AO17" i="4"/>
  <c r="AO18" i="4"/>
  <c r="AO19" i="4"/>
  <c r="AO13" i="4"/>
  <c r="AO14" i="4"/>
  <c r="AO15" i="4"/>
  <c r="AO89" i="4"/>
  <c r="AM16" i="4"/>
  <c r="AM17" i="4"/>
  <c r="AM18" i="4"/>
  <c r="AM19" i="4"/>
  <c r="AM13" i="4"/>
  <c r="AM14" i="4"/>
  <c r="AM15" i="4"/>
  <c r="AM89" i="4"/>
  <c r="AK16" i="4"/>
  <c r="AK17" i="4"/>
  <c r="AK18" i="4"/>
  <c r="AK19" i="4"/>
  <c r="AK13" i="4"/>
  <c r="AK14" i="4"/>
  <c r="AK15" i="4"/>
  <c r="AK89" i="4"/>
  <c r="AI16" i="4"/>
  <c r="AI17" i="4"/>
  <c r="AI18" i="4"/>
  <c r="AI19" i="4"/>
  <c r="AI13" i="4"/>
  <c r="AI14" i="4"/>
  <c r="AI15" i="4"/>
  <c r="AI89" i="4"/>
  <c r="AG16" i="4"/>
  <c r="AG17" i="4"/>
  <c r="AG18" i="4"/>
  <c r="AG19" i="4"/>
  <c r="AG13" i="4"/>
  <c r="AG14" i="4"/>
  <c r="AG15" i="4"/>
  <c r="AG89" i="4"/>
  <c r="AE16" i="4"/>
  <c r="AE17" i="4"/>
  <c r="AE18" i="4"/>
  <c r="AE19" i="4"/>
  <c r="AE13" i="4"/>
  <c r="AE14" i="4"/>
  <c r="AE15" i="4"/>
  <c r="AE89" i="4"/>
  <c r="AC16" i="4"/>
  <c r="AC17" i="4"/>
  <c r="AC18" i="4"/>
  <c r="AC19" i="4"/>
  <c r="AC13" i="4"/>
  <c r="AC14" i="4"/>
  <c r="AC15" i="4"/>
  <c r="AC89" i="4"/>
  <c r="AA16" i="4"/>
  <c r="AA17" i="4"/>
  <c r="AA18" i="4"/>
  <c r="AA19" i="4"/>
  <c r="AA13" i="4"/>
  <c r="AA14" i="4"/>
  <c r="AA15" i="4"/>
  <c r="AA89" i="4"/>
  <c r="Y16" i="4"/>
  <c r="Y17" i="4"/>
  <c r="Y18" i="4"/>
  <c r="Y19" i="4"/>
  <c r="Y13" i="4"/>
  <c r="Y14" i="4"/>
  <c r="Y15" i="4"/>
  <c r="Y89" i="4"/>
  <c r="W16" i="4"/>
  <c r="W17" i="4"/>
  <c r="W18" i="4"/>
  <c r="W19" i="4"/>
  <c r="W13" i="4"/>
  <c r="W14" i="4"/>
  <c r="W15" i="4"/>
  <c r="W89" i="4"/>
  <c r="U16" i="4"/>
  <c r="U17" i="4"/>
  <c r="U18" i="4"/>
  <c r="U19" i="4"/>
  <c r="U13" i="4"/>
  <c r="U14" i="4"/>
  <c r="U15" i="4"/>
  <c r="U89" i="4"/>
  <c r="S16" i="4"/>
  <c r="S17" i="4"/>
  <c r="S18" i="4"/>
  <c r="S19" i="4"/>
  <c r="S13" i="4"/>
  <c r="S14" i="4"/>
  <c r="S15" i="4"/>
  <c r="S89" i="4"/>
  <c r="Q16" i="4"/>
  <c r="Q17" i="4"/>
  <c r="Q18" i="4"/>
  <c r="Q19" i="4"/>
  <c r="Q13" i="4"/>
  <c r="Q14" i="4"/>
  <c r="Q15" i="4"/>
  <c r="Q89" i="4"/>
  <c r="O16" i="4"/>
  <c r="O17" i="4"/>
  <c r="O18" i="4"/>
  <c r="O19" i="4"/>
  <c r="O13" i="4"/>
  <c r="O14" i="4"/>
  <c r="O15" i="4"/>
  <c r="O89" i="4"/>
  <c r="M16" i="4"/>
  <c r="M17" i="4"/>
  <c r="M18" i="4"/>
  <c r="M19" i="4"/>
  <c r="M13" i="4"/>
  <c r="M14" i="4"/>
  <c r="M15" i="4"/>
  <c r="M89" i="4"/>
  <c r="K16" i="4"/>
  <c r="K17" i="4"/>
  <c r="K18" i="4"/>
  <c r="K19" i="4"/>
  <c r="K13" i="4"/>
  <c r="K14" i="4"/>
  <c r="K15" i="4"/>
  <c r="K89" i="4"/>
  <c r="I16" i="4"/>
  <c r="I17" i="4"/>
  <c r="I18" i="4"/>
  <c r="I19" i="4"/>
  <c r="I13" i="4"/>
  <c r="I14" i="4"/>
  <c r="I15" i="4"/>
  <c r="I89" i="4"/>
  <c r="G16" i="4"/>
  <c r="G17" i="4"/>
  <c r="G18" i="4"/>
  <c r="G19" i="4"/>
  <c r="G13" i="4"/>
  <c r="G14" i="4"/>
  <c r="G15" i="4"/>
  <c r="G89" i="4"/>
  <c r="E16" i="4"/>
  <c r="E17" i="4"/>
  <c r="E18" i="4"/>
  <c r="E19" i="4"/>
  <c r="E13" i="4"/>
  <c r="E14" i="4"/>
  <c r="E15" i="4"/>
  <c r="E89" i="4"/>
  <c r="BS9" i="4"/>
  <c r="BS10" i="4"/>
  <c r="BS11" i="4"/>
  <c r="BS12" i="4"/>
  <c r="BS6" i="4"/>
  <c r="BS7" i="4"/>
  <c r="BS8" i="4"/>
  <c r="BS88" i="4"/>
  <c r="BQ9" i="4"/>
  <c r="BQ10" i="4"/>
  <c r="BQ11" i="4"/>
  <c r="BQ12" i="4"/>
  <c r="BQ6" i="4"/>
  <c r="BQ7" i="4"/>
  <c r="BQ8" i="4"/>
  <c r="BQ88" i="4"/>
  <c r="BO9" i="4"/>
  <c r="BO10" i="4"/>
  <c r="BO11" i="4"/>
  <c r="BO12" i="4"/>
  <c r="BO6" i="4"/>
  <c r="BO7" i="4"/>
  <c r="BO8" i="4"/>
  <c r="BO88" i="4"/>
  <c r="BM9" i="4"/>
  <c r="BM10" i="4"/>
  <c r="BM11" i="4"/>
  <c r="BM12" i="4"/>
  <c r="BM6" i="4"/>
  <c r="BM7" i="4"/>
  <c r="BM8" i="4"/>
  <c r="BM88" i="4"/>
  <c r="BK9" i="4"/>
  <c r="BK10" i="4"/>
  <c r="BK11" i="4"/>
  <c r="BK12" i="4"/>
  <c r="BK6" i="4"/>
  <c r="BK7" i="4"/>
  <c r="BK8" i="4"/>
  <c r="BK88" i="4"/>
  <c r="BI9" i="4"/>
  <c r="BI10" i="4"/>
  <c r="BI11" i="4"/>
  <c r="BI12" i="4"/>
  <c r="BI6" i="4"/>
  <c r="BI7" i="4"/>
  <c r="BI8" i="4"/>
  <c r="BI88" i="4"/>
  <c r="BG9" i="4"/>
  <c r="BG10" i="4"/>
  <c r="BG11" i="4"/>
  <c r="BG12" i="4"/>
  <c r="BG6" i="4"/>
  <c r="BG7" i="4"/>
  <c r="BG8" i="4"/>
  <c r="BG88" i="4"/>
  <c r="BE9" i="4"/>
  <c r="BE10" i="4"/>
  <c r="BE11" i="4"/>
  <c r="BE12" i="4"/>
  <c r="BE6" i="4"/>
  <c r="BE7" i="4"/>
  <c r="BE8" i="4"/>
  <c r="BE88" i="4"/>
  <c r="BC9" i="4"/>
  <c r="BC10" i="4"/>
  <c r="BC11" i="4"/>
  <c r="BC12" i="4"/>
  <c r="BC6" i="4"/>
  <c r="BC7" i="4"/>
  <c r="BC8" i="4"/>
  <c r="BC88" i="4"/>
  <c r="BA9" i="4"/>
  <c r="BA10" i="4"/>
  <c r="BA11" i="4"/>
  <c r="BA12" i="4"/>
  <c r="BA6" i="4"/>
  <c r="BA7" i="4"/>
  <c r="BA8" i="4"/>
  <c r="BA88" i="4"/>
  <c r="AY9" i="4"/>
  <c r="AY10" i="4"/>
  <c r="AY11" i="4"/>
  <c r="AY12" i="4"/>
  <c r="AY6" i="4"/>
  <c r="AY7" i="4"/>
  <c r="AY8" i="4"/>
  <c r="AY88" i="4"/>
  <c r="AW9" i="4"/>
  <c r="AW10" i="4"/>
  <c r="AW11" i="4"/>
  <c r="AW12" i="4"/>
  <c r="AW6" i="4"/>
  <c r="AW7" i="4"/>
  <c r="AW8" i="4"/>
  <c r="AW88" i="4"/>
  <c r="AU9" i="4"/>
  <c r="AU10" i="4"/>
  <c r="AU11" i="4"/>
  <c r="AU12" i="4"/>
  <c r="AU6" i="4"/>
  <c r="AU7" i="4"/>
  <c r="AU8" i="4"/>
  <c r="AU88" i="4"/>
  <c r="AS9" i="4"/>
  <c r="AS10" i="4"/>
  <c r="AS11" i="4"/>
  <c r="AS12" i="4"/>
  <c r="AS6" i="4"/>
  <c r="AS7" i="4"/>
  <c r="AS8" i="4"/>
  <c r="AS88" i="4"/>
  <c r="AQ9" i="4"/>
  <c r="AQ10" i="4"/>
  <c r="AQ11" i="4"/>
  <c r="AQ12" i="4"/>
  <c r="AQ6" i="4"/>
  <c r="AQ7" i="4"/>
  <c r="AQ8" i="4"/>
  <c r="AQ88" i="4"/>
  <c r="AO9" i="4"/>
  <c r="AO10" i="4"/>
  <c r="AO11" i="4"/>
  <c r="AO12" i="4"/>
  <c r="AO6" i="4"/>
  <c r="AO7" i="4"/>
  <c r="AO8" i="4"/>
  <c r="AO88" i="4"/>
  <c r="AM9" i="4"/>
  <c r="AM10" i="4"/>
  <c r="AM11" i="4"/>
  <c r="AM12" i="4"/>
  <c r="AM6" i="4"/>
  <c r="AM7" i="4"/>
  <c r="AM8" i="4"/>
  <c r="AM88" i="4"/>
  <c r="AK9" i="4"/>
  <c r="AK10" i="4"/>
  <c r="AK11" i="4"/>
  <c r="AK12" i="4"/>
  <c r="AK6" i="4"/>
  <c r="AK7" i="4"/>
  <c r="AK8" i="4"/>
  <c r="AK88" i="4"/>
  <c r="AI9" i="4"/>
  <c r="AI10" i="4"/>
  <c r="AI11" i="4"/>
  <c r="AI12" i="4"/>
  <c r="AI6" i="4"/>
  <c r="AI7" i="4"/>
  <c r="AI8" i="4"/>
  <c r="AI88" i="4"/>
  <c r="AG9" i="4"/>
  <c r="AG10" i="4"/>
  <c r="AG11" i="4"/>
  <c r="AG12" i="4"/>
  <c r="AG6" i="4"/>
  <c r="AG7" i="4"/>
  <c r="AG8" i="4"/>
  <c r="AG88" i="4"/>
  <c r="AE9" i="4"/>
  <c r="AE10" i="4"/>
  <c r="AE11" i="4"/>
  <c r="AE12" i="4"/>
  <c r="AE6" i="4"/>
  <c r="AE7" i="4"/>
  <c r="AE8" i="4"/>
  <c r="AE88" i="4"/>
  <c r="AC9" i="4"/>
  <c r="AC10" i="4"/>
  <c r="AC11" i="4"/>
  <c r="AC12" i="4"/>
  <c r="AC6" i="4"/>
  <c r="AC7" i="4"/>
  <c r="AC8" i="4"/>
  <c r="AC88" i="4"/>
  <c r="AA9" i="4"/>
  <c r="AA10" i="4"/>
  <c r="AA11" i="4"/>
  <c r="AA12" i="4"/>
  <c r="AA6" i="4"/>
  <c r="AA7" i="4"/>
  <c r="AA8" i="4"/>
  <c r="AA88" i="4"/>
  <c r="Y9" i="4"/>
  <c r="Y10" i="4"/>
  <c r="Y11" i="4"/>
  <c r="Y12" i="4"/>
  <c r="Y6" i="4"/>
  <c r="Y7" i="4"/>
  <c r="Y8" i="4"/>
  <c r="Y88" i="4"/>
  <c r="W9" i="4"/>
  <c r="W10" i="4"/>
  <c r="W11" i="4"/>
  <c r="W12" i="4"/>
  <c r="W6" i="4"/>
  <c r="W7" i="4"/>
  <c r="W8" i="4"/>
  <c r="W88" i="4"/>
  <c r="U9" i="4"/>
  <c r="U10" i="4"/>
  <c r="U11" i="4"/>
  <c r="U12" i="4"/>
  <c r="U6" i="4"/>
  <c r="U7" i="4"/>
  <c r="U8" i="4"/>
  <c r="U88" i="4"/>
  <c r="S9" i="4"/>
  <c r="S10" i="4"/>
  <c r="S11" i="4"/>
  <c r="S12" i="4"/>
  <c r="S6" i="4"/>
  <c r="S7" i="4"/>
  <c r="S8" i="4"/>
  <c r="S88" i="4"/>
  <c r="Q9" i="4"/>
  <c r="Q10" i="4"/>
  <c r="Q11" i="4"/>
  <c r="Q12" i="4"/>
  <c r="Q6" i="4"/>
  <c r="Q7" i="4"/>
  <c r="Q8" i="4"/>
  <c r="Q88" i="4"/>
  <c r="O9" i="4"/>
  <c r="O10" i="4"/>
  <c r="O11" i="4"/>
  <c r="O12" i="4"/>
  <c r="O6" i="4"/>
  <c r="O7" i="4"/>
  <c r="O8" i="4"/>
  <c r="O88" i="4"/>
  <c r="M9" i="4"/>
  <c r="M10" i="4"/>
  <c r="M11" i="4"/>
  <c r="M12" i="4"/>
  <c r="M6" i="4"/>
  <c r="M7" i="4"/>
  <c r="M8" i="4"/>
  <c r="M88" i="4"/>
  <c r="K9" i="4"/>
  <c r="K10" i="4"/>
  <c r="K11" i="4"/>
  <c r="K12" i="4"/>
  <c r="K6" i="4"/>
  <c r="K7" i="4"/>
  <c r="K8" i="4"/>
  <c r="K88" i="4"/>
  <c r="I9" i="4"/>
  <c r="I10" i="4"/>
  <c r="I11" i="4"/>
  <c r="I12" i="4"/>
  <c r="I6" i="4"/>
  <c r="I7" i="4"/>
  <c r="I8" i="4"/>
  <c r="I88" i="4"/>
  <c r="G9" i="4"/>
  <c r="G10" i="4"/>
  <c r="G11" i="4"/>
  <c r="G12" i="4"/>
  <c r="G6" i="4"/>
  <c r="G7" i="4"/>
  <c r="G8" i="4"/>
  <c r="G88" i="4"/>
  <c r="E9" i="4"/>
  <c r="E10" i="4"/>
  <c r="E11" i="4"/>
  <c r="E12" i="4"/>
  <c r="E6" i="4"/>
  <c r="E7" i="4"/>
  <c r="E8" i="4"/>
  <c r="E88" i="4"/>
  <c r="BR77" i="4"/>
  <c r="BP77" i="4"/>
  <c r="BN77" i="4"/>
  <c r="BL77" i="4"/>
  <c r="BJ77" i="4"/>
  <c r="BH77" i="4"/>
  <c r="BF77" i="4"/>
  <c r="BD77" i="4"/>
  <c r="BB77" i="4"/>
  <c r="AZ77" i="4"/>
  <c r="AX77" i="4"/>
  <c r="AV77" i="4"/>
  <c r="AT77" i="4"/>
  <c r="AR77" i="4"/>
  <c r="AP77" i="4"/>
  <c r="AN77" i="4"/>
  <c r="AL77" i="4"/>
  <c r="AJ77" i="4"/>
  <c r="AH77" i="4"/>
  <c r="AF77" i="4"/>
  <c r="AD77" i="4"/>
  <c r="AB77" i="4"/>
  <c r="Z77" i="4"/>
  <c r="X77" i="4"/>
  <c r="V77" i="4"/>
  <c r="T77" i="4"/>
  <c r="R77" i="4"/>
  <c r="P77" i="4"/>
  <c r="N77" i="4"/>
  <c r="L77" i="4"/>
  <c r="J77" i="4"/>
  <c r="H77" i="4"/>
  <c r="F77" i="4"/>
  <c r="D77" i="4"/>
  <c r="BS72" i="3"/>
  <c r="BS73" i="3"/>
  <c r="BS74" i="3"/>
  <c r="BS75" i="3"/>
  <c r="BS69" i="3"/>
  <c r="BS70" i="3"/>
  <c r="BS71" i="3"/>
  <c r="BS97" i="3"/>
  <c r="BQ72" i="3"/>
  <c r="BQ73" i="3"/>
  <c r="BQ74" i="3"/>
  <c r="BQ75" i="3"/>
  <c r="BQ69" i="3"/>
  <c r="BQ70" i="3"/>
  <c r="BQ71" i="3"/>
  <c r="BQ97" i="3"/>
  <c r="BO72" i="3"/>
  <c r="BO73" i="3"/>
  <c r="BO74" i="3"/>
  <c r="BO75" i="3"/>
  <c r="BO69" i="3"/>
  <c r="BO70" i="3"/>
  <c r="BO71" i="3"/>
  <c r="BO97" i="3"/>
  <c r="BM72" i="3"/>
  <c r="BM73" i="3"/>
  <c r="BM74" i="3"/>
  <c r="BM75" i="3"/>
  <c r="BM69" i="3"/>
  <c r="BM70" i="3"/>
  <c r="BM71" i="3"/>
  <c r="BM97" i="3"/>
  <c r="BK72" i="3"/>
  <c r="BK73" i="3"/>
  <c r="BK74" i="3"/>
  <c r="BK75" i="3"/>
  <c r="BK69" i="3"/>
  <c r="BK70" i="3"/>
  <c r="BK71" i="3"/>
  <c r="BK97" i="3"/>
  <c r="BI72" i="3"/>
  <c r="BI73" i="3"/>
  <c r="BI74" i="3"/>
  <c r="BI75" i="3"/>
  <c r="BI69" i="3"/>
  <c r="BI70" i="3"/>
  <c r="BI71" i="3"/>
  <c r="BI97" i="3"/>
  <c r="BG72" i="3"/>
  <c r="BG73" i="3"/>
  <c r="BG74" i="3"/>
  <c r="BG75" i="3"/>
  <c r="BG69" i="3"/>
  <c r="BG70" i="3"/>
  <c r="BG71" i="3"/>
  <c r="BG97" i="3"/>
  <c r="BE72" i="3"/>
  <c r="BE73" i="3"/>
  <c r="BE74" i="3"/>
  <c r="BE75" i="3"/>
  <c r="BE69" i="3"/>
  <c r="BE70" i="3"/>
  <c r="BE71" i="3"/>
  <c r="BE97" i="3"/>
  <c r="BC72" i="3"/>
  <c r="BC73" i="3"/>
  <c r="BC74" i="3"/>
  <c r="BC75" i="3"/>
  <c r="BC69" i="3"/>
  <c r="BC70" i="3"/>
  <c r="BC71" i="3"/>
  <c r="BC97" i="3"/>
  <c r="BA72" i="3"/>
  <c r="BA73" i="3"/>
  <c r="BA74" i="3"/>
  <c r="BA75" i="3"/>
  <c r="BA69" i="3"/>
  <c r="BA70" i="3"/>
  <c r="BA71" i="3"/>
  <c r="BA97" i="3"/>
  <c r="AY72" i="3"/>
  <c r="AY73" i="3"/>
  <c r="AY74" i="3"/>
  <c r="AY75" i="3"/>
  <c r="AY69" i="3"/>
  <c r="AY70" i="3"/>
  <c r="AY71" i="3"/>
  <c r="AY97" i="3"/>
  <c r="AW72" i="3"/>
  <c r="AW73" i="3"/>
  <c r="AW74" i="3"/>
  <c r="AW75" i="3"/>
  <c r="AW69" i="3"/>
  <c r="AW70" i="3"/>
  <c r="AW71" i="3"/>
  <c r="AW97" i="3"/>
  <c r="AU72" i="3"/>
  <c r="AU73" i="3"/>
  <c r="AU74" i="3"/>
  <c r="AU75" i="3"/>
  <c r="AU69" i="3"/>
  <c r="AU70" i="3"/>
  <c r="AU71" i="3"/>
  <c r="AU97" i="3"/>
  <c r="AS72" i="3"/>
  <c r="AS73" i="3"/>
  <c r="AS74" i="3"/>
  <c r="AS75" i="3"/>
  <c r="AS69" i="3"/>
  <c r="AS70" i="3"/>
  <c r="AS71" i="3"/>
  <c r="AS97" i="3"/>
  <c r="AQ72" i="3"/>
  <c r="AQ73" i="3"/>
  <c r="AQ74" i="3"/>
  <c r="AQ75" i="3"/>
  <c r="AQ69" i="3"/>
  <c r="AQ70" i="3"/>
  <c r="AQ71" i="3"/>
  <c r="AQ97" i="3"/>
  <c r="AO72" i="3"/>
  <c r="AO73" i="3"/>
  <c r="AO74" i="3"/>
  <c r="AO75" i="3"/>
  <c r="AO69" i="3"/>
  <c r="AO70" i="3"/>
  <c r="AO71" i="3"/>
  <c r="AO97" i="3"/>
  <c r="AM72" i="3"/>
  <c r="AM73" i="3"/>
  <c r="AM74" i="3"/>
  <c r="AM75" i="3"/>
  <c r="AM69" i="3"/>
  <c r="AM70" i="3"/>
  <c r="AM71" i="3"/>
  <c r="AM97" i="3"/>
  <c r="AK72" i="3"/>
  <c r="AK73" i="3"/>
  <c r="AK74" i="3"/>
  <c r="AK75" i="3"/>
  <c r="AK69" i="3"/>
  <c r="AK70" i="3"/>
  <c r="AK71" i="3"/>
  <c r="AK97" i="3"/>
  <c r="AI72" i="3"/>
  <c r="AI73" i="3"/>
  <c r="AI74" i="3"/>
  <c r="AI75" i="3"/>
  <c r="AI69" i="3"/>
  <c r="AI70" i="3"/>
  <c r="AI71" i="3"/>
  <c r="AI97" i="3"/>
  <c r="AG72" i="3"/>
  <c r="AG73" i="3"/>
  <c r="AG74" i="3"/>
  <c r="AG75" i="3"/>
  <c r="AG69" i="3"/>
  <c r="AG70" i="3"/>
  <c r="AG71" i="3"/>
  <c r="AG97" i="3"/>
  <c r="AE72" i="3"/>
  <c r="AE73" i="3"/>
  <c r="AE74" i="3"/>
  <c r="AE75" i="3"/>
  <c r="AE69" i="3"/>
  <c r="AE70" i="3"/>
  <c r="AE71" i="3"/>
  <c r="AE97" i="3"/>
  <c r="AC72" i="3"/>
  <c r="AC73" i="3"/>
  <c r="AC74" i="3"/>
  <c r="AC75" i="3"/>
  <c r="AC69" i="3"/>
  <c r="AC70" i="3"/>
  <c r="AC71" i="3"/>
  <c r="AC97" i="3"/>
  <c r="AA72" i="3"/>
  <c r="AA73" i="3"/>
  <c r="AA74" i="3"/>
  <c r="AA75" i="3"/>
  <c r="AA69" i="3"/>
  <c r="AA70" i="3"/>
  <c r="AA71" i="3"/>
  <c r="AA97" i="3"/>
  <c r="Y72" i="3"/>
  <c r="Y73" i="3"/>
  <c r="Y74" i="3"/>
  <c r="Y75" i="3"/>
  <c r="Y69" i="3"/>
  <c r="Y70" i="3"/>
  <c r="Y71" i="3"/>
  <c r="Y97" i="3"/>
  <c r="W72" i="3"/>
  <c r="W73" i="3"/>
  <c r="W74" i="3"/>
  <c r="W75" i="3"/>
  <c r="W69" i="3"/>
  <c r="W70" i="3"/>
  <c r="W71" i="3"/>
  <c r="W97" i="3"/>
  <c r="U72" i="3"/>
  <c r="U73" i="3"/>
  <c r="U74" i="3"/>
  <c r="U75" i="3"/>
  <c r="U69" i="3"/>
  <c r="U70" i="3"/>
  <c r="U71" i="3"/>
  <c r="U97" i="3"/>
  <c r="S72" i="3"/>
  <c r="S73" i="3"/>
  <c r="S74" i="3"/>
  <c r="S75" i="3"/>
  <c r="S69" i="3"/>
  <c r="S70" i="3"/>
  <c r="S71" i="3"/>
  <c r="S97" i="3"/>
  <c r="Q72" i="3"/>
  <c r="Q73" i="3"/>
  <c r="Q74" i="3"/>
  <c r="Q75" i="3"/>
  <c r="Q69" i="3"/>
  <c r="Q70" i="3"/>
  <c r="Q71" i="3"/>
  <c r="Q97" i="3"/>
  <c r="O72" i="3"/>
  <c r="O73" i="3"/>
  <c r="O74" i="3"/>
  <c r="O75" i="3"/>
  <c r="O69" i="3"/>
  <c r="O70" i="3"/>
  <c r="O71" i="3"/>
  <c r="O97" i="3"/>
  <c r="M72" i="3"/>
  <c r="M73" i="3"/>
  <c r="M74" i="3"/>
  <c r="M75" i="3"/>
  <c r="M69" i="3"/>
  <c r="M70" i="3"/>
  <c r="M71" i="3"/>
  <c r="M97" i="3"/>
  <c r="K72" i="3"/>
  <c r="K73" i="3"/>
  <c r="K74" i="3"/>
  <c r="K75" i="3"/>
  <c r="K69" i="3"/>
  <c r="K70" i="3"/>
  <c r="K71" i="3"/>
  <c r="K97" i="3"/>
  <c r="I72" i="3"/>
  <c r="I73" i="3"/>
  <c r="I74" i="3"/>
  <c r="I75" i="3"/>
  <c r="I69" i="3"/>
  <c r="I70" i="3"/>
  <c r="I71" i="3"/>
  <c r="I97" i="3"/>
  <c r="G72" i="3"/>
  <c r="G73" i="3"/>
  <c r="G74" i="3"/>
  <c r="G75" i="3"/>
  <c r="G69" i="3"/>
  <c r="G70" i="3"/>
  <c r="G71" i="3"/>
  <c r="G97" i="3"/>
  <c r="E72" i="3"/>
  <c r="E73" i="3"/>
  <c r="E74" i="3"/>
  <c r="E75" i="3"/>
  <c r="E69" i="3"/>
  <c r="E70" i="3"/>
  <c r="E71" i="3"/>
  <c r="E97" i="3"/>
  <c r="C72" i="3"/>
  <c r="C73" i="3"/>
  <c r="C74" i="3"/>
  <c r="C75" i="3"/>
  <c r="C69" i="3"/>
  <c r="C70" i="3"/>
  <c r="C71" i="3"/>
  <c r="C97" i="3"/>
  <c r="BS65" i="3"/>
  <c r="BS66" i="3"/>
  <c r="BS67" i="3"/>
  <c r="BS68" i="3"/>
  <c r="BS62" i="3"/>
  <c r="BS63" i="3"/>
  <c r="BS64" i="3"/>
  <c r="BS96" i="3"/>
  <c r="BQ65" i="3"/>
  <c r="BQ66" i="3"/>
  <c r="BQ67" i="3"/>
  <c r="BQ68" i="3"/>
  <c r="BQ62" i="3"/>
  <c r="BQ63" i="3"/>
  <c r="BQ64" i="3"/>
  <c r="BQ96" i="3"/>
  <c r="BO65" i="3"/>
  <c r="BO66" i="3"/>
  <c r="BO67" i="3"/>
  <c r="BO68" i="3"/>
  <c r="BO62" i="3"/>
  <c r="BO63" i="3"/>
  <c r="BO64" i="3"/>
  <c r="BO96" i="3"/>
  <c r="BM65" i="3"/>
  <c r="BM66" i="3"/>
  <c r="BM67" i="3"/>
  <c r="BM68" i="3"/>
  <c r="BM62" i="3"/>
  <c r="BM63" i="3"/>
  <c r="BM64" i="3"/>
  <c r="BM96" i="3"/>
  <c r="BK65" i="3"/>
  <c r="BK66" i="3"/>
  <c r="BK67" i="3"/>
  <c r="BK68" i="3"/>
  <c r="BK62" i="3"/>
  <c r="BK63" i="3"/>
  <c r="BK64" i="3"/>
  <c r="BK96" i="3"/>
  <c r="BI65" i="3"/>
  <c r="BI66" i="3"/>
  <c r="BI67" i="3"/>
  <c r="BI68" i="3"/>
  <c r="BI62" i="3"/>
  <c r="BI63" i="3"/>
  <c r="BI64" i="3"/>
  <c r="BI96" i="3"/>
  <c r="BG65" i="3"/>
  <c r="BG66" i="3"/>
  <c r="BG67" i="3"/>
  <c r="BG68" i="3"/>
  <c r="BG62" i="3"/>
  <c r="BG63" i="3"/>
  <c r="BG64" i="3"/>
  <c r="BG96" i="3"/>
  <c r="BE65" i="3"/>
  <c r="BE66" i="3"/>
  <c r="BE67" i="3"/>
  <c r="BE68" i="3"/>
  <c r="BE62" i="3"/>
  <c r="BE63" i="3"/>
  <c r="BE64" i="3"/>
  <c r="BE96" i="3"/>
  <c r="BC65" i="3"/>
  <c r="BC66" i="3"/>
  <c r="BC67" i="3"/>
  <c r="BC68" i="3"/>
  <c r="BC62" i="3"/>
  <c r="BC63" i="3"/>
  <c r="BC64" i="3"/>
  <c r="BC96" i="3"/>
  <c r="BA65" i="3"/>
  <c r="BA66" i="3"/>
  <c r="BA67" i="3"/>
  <c r="BA68" i="3"/>
  <c r="BA62" i="3"/>
  <c r="BA63" i="3"/>
  <c r="BA64" i="3"/>
  <c r="BA96" i="3"/>
  <c r="AY65" i="3"/>
  <c r="AY66" i="3"/>
  <c r="AY67" i="3"/>
  <c r="AY68" i="3"/>
  <c r="AY62" i="3"/>
  <c r="AY63" i="3"/>
  <c r="AY64" i="3"/>
  <c r="AY96" i="3"/>
  <c r="AW65" i="3"/>
  <c r="AW66" i="3"/>
  <c r="AW67" i="3"/>
  <c r="AW68" i="3"/>
  <c r="AW62" i="3"/>
  <c r="AW63" i="3"/>
  <c r="AW64" i="3"/>
  <c r="AW96" i="3"/>
  <c r="AU65" i="3"/>
  <c r="AU66" i="3"/>
  <c r="AU67" i="3"/>
  <c r="AU68" i="3"/>
  <c r="AU62" i="3"/>
  <c r="AU63" i="3"/>
  <c r="AU64" i="3"/>
  <c r="AU96" i="3"/>
  <c r="AS65" i="3"/>
  <c r="AS66" i="3"/>
  <c r="AS67" i="3"/>
  <c r="AS68" i="3"/>
  <c r="AS62" i="3"/>
  <c r="AS63" i="3"/>
  <c r="AS64" i="3"/>
  <c r="AS96" i="3"/>
  <c r="AQ65" i="3"/>
  <c r="AQ66" i="3"/>
  <c r="AQ67" i="3"/>
  <c r="AQ68" i="3"/>
  <c r="AQ62" i="3"/>
  <c r="AQ63" i="3"/>
  <c r="AQ64" i="3"/>
  <c r="AQ96" i="3"/>
  <c r="AO65" i="3"/>
  <c r="AO66" i="3"/>
  <c r="AO67" i="3"/>
  <c r="AO68" i="3"/>
  <c r="AO62" i="3"/>
  <c r="AO63" i="3"/>
  <c r="AO64" i="3"/>
  <c r="AO96" i="3"/>
  <c r="AM65" i="3"/>
  <c r="AM66" i="3"/>
  <c r="AM67" i="3"/>
  <c r="AM68" i="3"/>
  <c r="AM62" i="3"/>
  <c r="AM63" i="3"/>
  <c r="AM64" i="3"/>
  <c r="AM96" i="3"/>
  <c r="AK65" i="3"/>
  <c r="AK66" i="3"/>
  <c r="AK67" i="3"/>
  <c r="AK68" i="3"/>
  <c r="AK62" i="3"/>
  <c r="AK63" i="3"/>
  <c r="AK64" i="3"/>
  <c r="AK96" i="3"/>
  <c r="AI65" i="3"/>
  <c r="AI66" i="3"/>
  <c r="AI67" i="3"/>
  <c r="AI68" i="3"/>
  <c r="AI62" i="3"/>
  <c r="AI63" i="3"/>
  <c r="AI64" i="3"/>
  <c r="AI96" i="3"/>
  <c r="AG65" i="3"/>
  <c r="AG66" i="3"/>
  <c r="AG67" i="3"/>
  <c r="AG68" i="3"/>
  <c r="AG62" i="3"/>
  <c r="AG63" i="3"/>
  <c r="AG64" i="3"/>
  <c r="AG96" i="3"/>
  <c r="AE65" i="3"/>
  <c r="AE66" i="3"/>
  <c r="AE67" i="3"/>
  <c r="AE68" i="3"/>
  <c r="AE62" i="3"/>
  <c r="AE63" i="3"/>
  <c r="AE64" i="3"/>
  <c r="AE96" i="3"/>
  <c r="AC65" i="3"/>
  <c r="AC66" i="3"/>
  <c r="AC67" i="3"/>
  <c r="AC68" i="3"/>
  <c r="AC62" i="3"/>
  <c r="AC63" i="3"/>
  <c r="AC64" i="3"/>
  <c r="AC96" i="3"/>
  <c r="AA65" i="3"/>
  <c r="AA66" i="3"/>
  <c r="AA67" i="3"/>
  <c r="AA68" i="3"/>
  <c r="AA62" i="3"/>
  <c r="AA63" i="3"/>
  <c r="AA64" i="3"/>
  <c r="AA96" i="3"/>
  <c r="Y65" i="3"/>
  <c r="Y66" i="3"/>
  <c r="Y67" i="3"/>
  <c r="Y68" i="3"/>
  <c r="Y62" i="3"/>
  <c r="Y63" i="3"/>
  <c r="Y64" i="3"/>
  <c r="Y96" i="3"/>
  <c r="W65" i="3"/>
  <c r="W66" i="3"/>
  <c r="W67" i="3"/>
  <c r="W68" i="3"/>
  <c r="W62" i="3"/>
  <c r="W63" i="3"/>
  <c r="W64" i="3"/>
  <c r="W96" i="3"/>
  <c r="U65" i="3"/>
  <c r="U66" i="3"/>
  <c r="U67" i="3"/>
  <c r="U68" i="3"/>
  <c r="U62" i="3"/>
  <c r="U63" i="3"/>
  <c r="U64" i="3"/>
  <c r="U96" i="3"/>
  <c r="S65" i="3"/>
  <c r="S66" i="3"/>
  <c r="S67" i="3"/>
  <c r="S68" i="3"/>
  <c r="S62" i="3"/>
  <c r="S63" i="3"/>
  <c r="S64" i="3"/>
  <c r="S96" i="3"/>
  <c r="Q65" i="3"/>
  <c r="Q66" i="3"/>
  <c r="Q67" i="3"/>
  <c r="Q68" i="3"/>
  <c r="Q62" i="3"/>
  <c r="Q63" i="3"/>
  <c r="Q64" i="3"/>
  <c r="Q96" i="3"/>
  <c r="O65" i="3"/>
  <c r="O66" i="3"/>
  <c r="O67" i="3"/>
  <c r="O68" i="3"/>
  <c r="O62" i="3"/>
  <c r="O63" i="3"/>
  <c r="O64" i="3"/>
  <c r="O96" i="3"/>
  <c r="M65" i="3"/>
  <c r="M66" i="3"/>
  <c r="M67" i="3"/>
  <c r="M68" i="3"/>
  <c r="M62" i="3"/>
  <c r="M63" i="3"/>
  <c r="M64" i="3"/>
  <c r="M96" i="3"/>
  <c r="K65" i="3"/>
  <c r="K66" i="3"/>
  <c r="K67" i="3"/>
  <c r="K68" i="3"/>
  <c r="K62" i="3"/>
  <c r="K63" i="3"/>
  <c r="K64" i="3"/>
  <c r="K96" i="3"/>
  <c r="I65" i="3"/>
  <c r="I66" i="3"/>
  <c r="I67" i="3"/>
  <c r="I68" i="3"/>
  <c r="I62" i="3"/>
  <c r="I63" i="3"/>
  <c r="I64" i="3"/>
  <c r="I96" i="3"/>
  <c r="G65" i="3"/>
  <c r="G66" i="3"/>
  <c r="G67" i="3"/>
  <c r="G68" i="3"/>
  <c r="G62" i="3"/>
  <c r="G63" i="3"/>
  <c r="G64" i="3"/>
  <c r="G96" i="3"/>
  <c r="E65" i="3"/>
  <c r="E66" i="3"/>
  <c r="E67" i="3"/>
  <c r="E68" i="3"/>
  <c r="E62" i="3"/>
  <c r="E63" i="3"/>
  <c r="E64" i="3"/>
  <c r="E96" i="3"/>
  <c r="C65" i="3"/>
  <c r="C66" i="3"/>
  <c r="C67" i="3"/>
  <c r="C68" i="3"/>
  <c r="C62" i="3"/>
  <c r="C63" i="3"/>
  <c r="C64" i="3"/>
  <c r="C96" i="3"/>
  <c r="BS58" i="3"/>
  <c r="BS59" i="3"/>
  <c r="BS60" i="3"/>
  <c r="BS61" i="3"/>
  <c r="BS55" i="3"/>
  <c r="BS56" i="3"/>
  <c r="BS57" i="3"/>
  <c r="BS95" i="3"/>
  <c r="BQ58" i="3"/>
  <c r="BQ59" i="3"/>
  <c r="BQ60" i="3"/>
  <c r="BQ61" i="3"/>
  <c r="BQ55" i="3"/>
  <c r="BQ56" i="3"/>
  <c r="BQ57" i="3"/>
  <c r="BQ95" i="3"/>
  <c r="BO58" i="3"/>
  <c r="BO59" i="3"/>
  <c r="BO60" i="3"/>
  <c r="BO61" i="3"/>
  <c r="BO55" i="3"/>
  <c r="BO56" i="3"/>
  <c r="BO57" i="3"/>
  <c r="BO95" i="3"/>
  <c r="BM58" i="3"/>
  <c r="BM59" i="3"/>
  <c r="BM60" i="3"/>
  <c r="BM61" i="3"/>
  <c r="BM55" i="3"/>
  <c r="BM56" i="3"/>
  <c r="BM57" i="3"/>
  <c r="BM95" i="3"/>
  <c r="BK58" i="3"/>
  <c r="BK59" i="3"/>
  <c r="BK60" i="3"/>
  <c r="BK61" i="3"/>
  <c r="BK55" i="3"/>
  <c r="BK56" i="3"/>
  <c r="BK57" i="3"/>
  <c r="BK95" i="3"/>
  <c r="BI58" i="3"/>
  <c r="BI59" i="3"/>
  <c r="BI60" i="3"/>
  <c r="BI61" i="3"/>
  <c r="BI55" i="3"/>
  <c r="BI56" i="3"/>
  <c r="BI57" i="3"/>
  <c r="BI95" i="3"/>
  <c r="BG58" i="3"/>
  <c r="BG59" i="3"/>
  <c r="BG60" i="3"/>
  <c r="BG61" i="3"/>
  <c r="BG55" i="3"/>
  <c r="BG56" i="3"/>
  <c r="BG57" i="3"/>
  <c r="BG95" i="3"/>
  <c r="BE58" i="3"/>
  <c r="BE59" i="3"/>
  <c r="BE60" i="3"/>
  <c r="BE61" i="3"/>
  <c r="BE55" i="3"/>
  <c r="BE56" i="3"/>
  <c r="BE57" i="3"/>
  <c r="BE95" i="3"/>
  <c r="BC58" i="3"/>
  <c r="BC59" i="3"/>
  <c r="BC60" i="3"/>
  <c r="BC61" i="3"/>
  <c r="BC55" i="3"/>
  <c r="BC56" i="3"/>
  <c r="BC57" i="3"/>
  <c r="BC95" i="3"/>
  <c r="BA58" i="3"/>
  <c r="BA59" i="3"/>
  <c r="BA60" i="3"/>
  <c r="BA61" i="3"/>
  <c r="BA55" i="3"/>
  <c r="BA56" i="3"/>
  <c r="BA57" i="3"/>
  <c r="BA95" i="3"/>
  <c r="AY58" i="3"/>
  <c r="AY59" i="3"/>
  <c r="AY60" i="3"/>
  <c r="AY61" i="3"/>
  <c r="AY55" i="3"/>
  <c r="AY56" i="3"/>
  <c r="AY57" i="3"/>
  <c r="AY95" i="3"/>
  <c r="AW58" i="3"/>
  <c r="AW59" i="3"/>
  <c r="AW60" i="3"/>
  <c r="AW61" i="3"/>
  <c r="AW55" i="3"/>
  <c r="AW56" i="3"/>
  <c r="AW57" i="3"/>
  <c r="AW95" i="3"/>
  <c r="AU58" i="3"/>
  <c r="AU59" i="3"/>
  <c r="AU60" i="3"/>
  <c r="AU61" i="3"/>
  <c r="AU55" i="3"/>
  <c r="AU56" i="3"/>
  <c r="AU57" i="3"/>
  <c r="AU95" i="3"/>
  <c r="AS58" i="3"/>
  <c r="AS59" i="3"/>
  <c r="AS60" i="3"/>
  <c r="AS61" i="3"/>
  <c r="AS55" i="3"/>
  <c r="AS56" i="3"/>
  <c r="AS57" i="3"/>
  <c r="AS95" i="3"/>
  <c r="AQ58" i="3"/>
  <c r="AQ59" i="3"/>
  <c r="AQ60" i="3"/>
  <c r="AQ61" i="3"/>
  <c r="AQ55" i="3"/>
  <c r="AQ56" i="3"/>
  <c r="AQ57" i="3"/>
  <c r="AQ95" i="3"/>
  <c r="AO58" i="3"/>
  <c r="AO59" i="3"/>
  <c r="AO60" i="3"/>
  <c r="AO61" i="3"/>
  <c r="AO55" i="3"/>
  <c r="AO56" i="3"/>
  <c r="AO57" i="3"/>
  <c r="AO95" i="3"/>
  <c r="AM58" i="3"/>
  <c r="AM59" i="3"/>
  <c r="AM60" i="3"/>
  <c r="AM61" i="3"/>
  <c r="AM55" i="3"/>
  <c r="AM56" i="3"/>
  <c r="AM57" i="3"/>
  <c r="AM95" i="3"/>
  <c r="AK58" i="3"/>
  <c r="AK59" i="3"/>
  <c r="AK60" i="3"/>
  <c r="AK61" i="3"/>
  <c r="AK55" i="3"/>
  <c r="AK56" i="3"/>
  <c r="AK57" i="3"/>
  <c r="AK95" i="3"/>
  <c r="AI58" i="3"/>
  <c r="AI59" i="3"/>
  <c r="AI60" i="3"/>
  <c r="AI61" i="3"/>
  <c r="AI55" i="3"/>
  <c r="AI56" i="3"/>
  <c r="AI57" i="3"/>
  <c r="AI95" i="3"/>
  <c r="AG58" i="3"/>
  <c r="AG59" i="3"/>
  <c r="AG60" i="3"/>
  <c r="AG61" i="3"/>
  <c r="AG55" i="3"/>
  <c r="AG56" i="3"/>
  <c r="AG57" i="3"/>
  <c r="AG95" i="3"/>
  <c r="AE58" i="3"/>
  <c r="AE59" i="3"/>
  <c r="AE60" i="3"/>
  <c r="AE61" i="3"/>
  <c r="AE55" i="3"/>
  <c r="AE56" i="3"/>
  <c r="AE57" i="3"/>
  <c r="AE95" i="3"/>
  <c r="AC58" i="3"/>
  <c r="AC59" i="3"/>
  <c r="AC60" i="3"/>
  <c r="AC61" i="3"/>
  <c r="AC55" i="3"/>
  <c r="AC56" i="3"/>
  <c r="AC57" i="3"/>
  <c r="AC95" i="3"/>
  <c r="AA58" i="3"/>
  <c r="AA59" i="3"/>
  <c r="AA60" i="3"/>
  <c r="AA61" i="3"/>
  <c r="AA55" i="3"/>
  <c r="AA56" i="3"/>
  <c r="AA57" i="3"/>
  <c r="AA95" i="3"/>
  <c r="Y58" i="3"/>
  <c r="Y59" i="3"/>
  <c r="Y60" i="3"/>
  <c r="Y61" i="3"/>
  <c r="Y55" i="3"/>
  <c r="Y56" i="3"/>
  <c r="Y57" i="3"/>
  <c r="Y95" i="3"/>
  <c r="W58" i="3"/>
  <c r="W59" i="3"/>
  <c r="W60" i="3"/>
  <c r="W61" i="3"/>
  <c r="W55" i="3"/>
  <c r="W56" i="3"/>
  <c r="W57" i="3"/>
  <c r="W95" i="3"/>
  <c r="U58" i="3"/>
  <c r="U59" i="3"/>
  <c r="U60" i="3"/>
  <c r="U61" i="3"/>
  <c r="U55" i="3"/>
  <c r="U56" i="3"/>
  <c r="U57" i="3"/>
  <c r="U95" i="3"/>
  <c r="S58" i="3"/>
  <c r="S59" i="3"/>
  <c r="S60" i="3"/>
  <c r="S61" i="3"/>
  <c r="S55" i="3"/>
  <c r="S56" i="3"/>
  <c r="S57" i="3"/>
  <c r="S95" i="3"/>
  <c r="Q58" i="3"/>
  <c r="Q59" i="3"/>
  <c r="Q60" i="3"/>
  <c r="Q61" i="3"/>
  <c r="Q55" i="3"/>
  <c r="Q56" i="3"/>
  <c r="Q57" i="3"/>
  <c r="Q95" i="3"/>
  <c r="O58" i="3"/>
  <c r="O59" i="3"/>
  <c r="O60" i="3"/>
  <c r="O61" i="3"/>
  <c r="O55" i="3"/>
  <c r="O56" i="3"/>
  <c r="O57" i="3"/>
  <c r="O95" i="3"/>
  <c r="M58" i="3"/>
  <c r="M59" i="3"/>
  <c r="M60" i="3"/>
  <c r="M61" i="3"/>
  <c r="M55" i="3"/>
  <c r="M56" i="3"/>
  <c r="M57" i="3"/>
  <c r="M95" i="3"/>
  <c r="K58" i="3"/>
  <c r="K59" i="3"/>
  <c r="K60" i="3"/>
  <c r="K61" i="3"/>
  <c r="K55" i="3"/>
  <c r="K56" i="3"/>
  <c r="K57" i="3"/>
  <c r="K95" i="3"/>
  <c r="I58" i="3"/>
  <c r="I59" i="3"/>
  <c r="I60" i="3"/>
  <c r="I61" i="3"/>
  <c r="I55" i="3"/>
  <c r="I56" i="3"/>
  <c r="I57" i="3"/>
  <c r="I95" i="3"/>
  <c r="G58" i="3"/>
  <c r="G59" i="3"/>
  <c r="G60" i="3"/>
  <c r="G61" i="3"/>
  <c r="G55" i="3"/>
  <c r="G56" i="3"/>
  <c r="G57" i="3"/>
  <c r="G95" i="3"/>
  <c r="E58" i="3"/>
  <c r="E59" i="3"/>
  <c r="E60" i="3"/>
  <c r="E61" i="3"/>
  <c r="E55" i="3"/>
  <c r="E56" i="3"/>
  <c r="E57" i="3"/>
  <c r="E95" i="3"/>
  <c r="C58" i="3"/>
  <c r="C59" i="3"/>
  <c r="C60" i="3"/>
  <c r="C61" i="3"/>
  <c r="C55" i="3"/>
  <c r="C56" i="3"/>
  <c r="C57" i="3"/>
  <c r="C95" i="3"/>
  <c r="BS51" i="3"/>
  <c r="BS52" i="3"/>
  <c r="BS53" i="3"/>
  <c r="BS54" i="3"/>
  <c r="BS48" i="3"/>
  <c r="BS49" i="3"/>
  <c r="BS50" i="3"/>
  <c r="BS94" i="3"/>
  <c r="BQ51" i="3"/>
  <c r="BQ52" i="3"/>
  <c r="BQ53" i="3"/>
  <c r="BQ54" i="3"/>
  <c r="BQ48" i="3"/>
  <c r="BQ49" i="3"/>
  <c r="BQ50" i="3"/>
  <c r="BQ94" i="3"/>
  <c r="BO51" i="3"/>
  <c r="BO52" i="3"/>
  <c r="BO53" i="3"/>
  <c r="BO54" i="3"/>
  <c r="BO48" i="3"/>
  <c r="BO49" i="3"/>
  <c r="BO50" i="3"/>
  <c r="BO94" i="3"/>
  <c r="BM51" i="3"/>
  <c r="BM52" i="3"/>
  <c r="BM53" i="3"/>
  <c r="BM54" i="3"/>
  <c r="BM48" i="3"/>
  <c r="BM49" i="3"/>
  <c r="BM50" i="3"/>
  <c r="BM94" i="3"/>
  <c r="BK51" i="3"/>
  <c r="BK52" i="3"/>
  <c r="BK53" i="3"/>
  <c r="BK54" i="3"/>
  <c r="BK48" i="3"/>
  <c r="BK49" i="3"/>
  <c r="BK50" i="3"/>
  <c r="BK94" i="3"/>
  <c r="BI51" i="3"/>
  <c r="BI52" i="3"/>
  <c r="BI53" i="3"/>
  <c r="BI54" i="3"/>
  <c r="BI48" i="3"/>
  <c r="BI49" i="3"/>
  <c r="BI50" i="3"/>
  <c r="BI94" i="3"/>
  <c r="BG51" i="3"/>
  <c r="BG52" i="3"/>
  <c r="BG53" i="3"/>
  <c r="BG54" i="3"/>
  <c r="BG48" i="3"/>
  <c r="BG49" i="3"/>
  <c r="BG50" i="3"/>
  <c r="BG94" i="3"/>
  <c r="BE51" i="3"/>
  <c r="BE52" i="3"/>
  <c r="BE53" i="3"/>
  <c r="BE54" i="3"/>
  <c r="BE48" i="3"/>
  <c r="BE49" i="3"/>
  <c r="BE50" i="3"/>
  <c r="BE94" i="3"/>
  <c r="BC51" i="3"/>
  <c r="BC52" i="3"/>
  <c r="BC53" i="3"/>
  <c r="BC54" i="3"/>
  <c r="BC48" i="3"/>
  <c r="BC49" i="3"/>
  <c r="BC50" i="3"/>
  <c r="BC94" i="3"/>
  <c r="BA51" i="3"/>
  <c r="BA52" i="3"/>
  <c r="BA53" i="3"/>
  <c r="BA54" i="3"/>
  <c r="BA48" i="3"/>
  <c r="BA49" i="3"/>
  <c r="BA50" i="3"/>
  <c r="BA94" i="3"/>
  <c r="AY51" i="3"/>
  <c r="AY52" i="3"/>
  <c r="AY53" i="3"/>
  <c r="AY54" i="3"/>
  <c r="AY48" i="3"/>
  <c r="AY49" i="3"/>
  <c r="AY50" i="3"/>
  <c r="AY94" i="3"/>
  <c r="AW51" i="3"/>
  <c r="AW52" i="3"/>
  <c r="AW53" i="3"/>
  <c r="AW54" i="3"/>
  <c r="AW48" i="3"/>
  <c r="AW49" i="3"/>
  <c r="AW50" i="3"/>
  <c r="AW94" i="3"/>
  <c r="AU51" i="3"/>
  <c r="AU52" i="3"/>
  <c r="AU53" i="3"/>
  <c r="AU54" i="3"/>
  <c r="AU48" i="3"/>
  <c r="AU49" i="3"/>
  <c r="AU50" i="3"/>
  <c r="AU94" i="3"/>
  <c r="AS51" i="3"/>
  <c r="AS52" i="3"/>
  <c r="AS53" i="3"/>
  <c r="AS54" i="3"/>
  <c r="AS48" i="3"/>
  <c r="AS49" i="3"/>
  <c r="AS50" i="3"/>
  <c r="AS94" i="3"/>
  <c r="AQ51" i="3"/>
  <c r="AQ52" i="3"/>
  <c r="AQ53" i="3"/>
  <c r="AQ54" i="3"/>
  <c r="AQ48" i="3"/>
  <c r="AQ49" i="3"/>
  <c r="AQ50" i="3"/>
  <c r="AQ94" i="3"/>
  <c r="AO51" i="3"/>
  <c r="AO52" i="3"/>
  <c r="AO53" i="3"/>
  <c r="AO54" i="3"/>
  <c r="AO48" i="3"/>
  <c r="AO49" i="3"/>
  <c r="AO50" i="3"/>
  <c r="AO94" i="3"/>
  <c r="AM51" i="3"/>
  <c r="AM52" i="3"/>
  <c r="AM53" i="3"/>
  <c r="AM54" i="3"/>
  <c r="AM48" i="3"/>
  <c r="AM49" i="3"/>
  <c r="AM50" i="3"/>
  <c r="AM94" i="3"/>
  <c r="AK51" i="3"/>
  <c r="AK52" i="3"/>
  <c r="AK53" i="3"/>
  <c r="AK54" i="3"/>
  <c r="AK48" i="3"/>
  <c r="AK49" i="3"/>
  <c r="AK50" i="3"/>
  <c r="AK94" i="3"/>
  <c r="AI51" i="3"/>
  <c r="AI52" i="3"/>
  <c r="AI53" i="3"/>
  <c r="AI54" i="3"/>
  <c r="AI48" i="3"/>
  <c r="AI49" i="3"/>
  <c r="AI50" i="3"/>
  <c r="AI94" i="3"/>
  <c r="AG51" i="3"/>
  <c r="AG52" i="3"/>
  <c r="AG53" i="3"/>
  <c r="AG54" i="3"/>
  <c r="AG48" i="3"/>
  <c r="AG49" i="3"/>
  <c r="AG50" i="3"/>
  <c r="AG94" i="3"/>
  <c r="AE51" i="3"/>
  <c r="AE52" i="3"/>
  <c r="AE53" i="3"/>
  <c r="AE54" i="3"/>
  <c r="AE48" i="3"/>
  <c r="AE49" i="3"/>
  <c r="AE50" i="3"/>
  <c r="AE94" i="3"/>
  <c r="AC51" i="3"/>
  <c r="AC52" i="3"/>
  <c r="AC53" i="3"/>
  <c r="AC54" i="3"/>
  <c r="AC48" i="3"/>
  <c r="AC49" i="3"/>
  <c r="AC50" i="3"/>
  <c r="AC94" i="3"/>
  <c r="AA51" i="3"/>
  <c r="AA52" i="3"/>
  <c r="AA53" i="3"/>
  <c r="AA54" i="3"/>
  <c r="AA48" i="3"/>
  <c r="AA49" i="3"/>
  <c r="AA50" i="3"/>
  <c r="AA94" i="3"/>
  <c r="Y51" i="3"/>
  <c r="Y52" i="3"/>
  <c r="Y53" i="3"/>
  <c r="Y54" i="3"/>
  <c r="Y48" i="3"/>
  <c r="Y49" i="3"/>
  <c r="Y50" i="3"/>
  <c r="Y94" i="3"/>
  <c r="W51" i="3"/>
  <c r="W52" i="3"/>
  <c r="W53" i="3"/>
  <c r="W54" i="3"/>
  <c r="W48" i="3"/>
  <c r="W49" i="3"/>
  <c r="W50" i="3"/>
  <c r="W94" i="3"/>
  <c r="U51" i="3"/>
  <c r="U52" i="3"/>
  <c r="U53" i="3"/>
  <c r="U54" i="3"/>
  <c r="U48" i="3"/>
  <c r="U49" i="3"/>
  <c r="U50" i="3"/>
  <c r="U94" i="3"/>
  <c r="S51" i="3"/>
  <c r="S52" i="3"/>
  <c r="S53" i="3"/>
  <c r="S54" i="3"/>
  <c r="S48" i="3"/>
  <c r="S49" i="3"/>
  <c r="S50" i="3"/>
  <c r="S94" i="3"/>
  <c r="Q51" i="3"/>
  <c r="Q52" i="3"/>
  <c r="Q53" i="3"/>
  <c r="Q54" i="3"/>
  <c r="Q48" i="3"/>
  <c r="Q49" i="3"/>
  <c r="Q50" i="3"/>
  <c r="Q94" i="3"/>
  <c r="O51" i="3"/>
  <c r="O52" i="3"/>
  <c r="O53" i="3"/>
  <c r="O54" i="3"/>
  <c r="O48" i="3"/>
  <c r="O49" i="3"/>
  <c r="O50" i="3"/>
  <c r="O94" i="3"/>
  <c r="M51" i="3"/>
  <c r="M52" i="3"/>
  <c r="M53" i="3"/>
  <c r="M54" i="3"/>
  <c r="M48" i="3"/>
  <c r="M49" i="3"/>
  <c r="M50" i="3"/>
  <c r="M94" i="3"/>
  <c r="K51" i="3"/>
  <c r="K52" i="3"/>
  <c r="K53" i="3"/>
  <c r="K54" i="3"/>
  <c r="K48" i="3"/>
  <c r="K49" i="3"/>
  <c r="K50" i="3"/>
  <c r="K94" i="3"/>
  <c r="I51" i="3"/>
  <c r="I52" i="3"/>
  <c r="I53" i="3"/>
  <c r="I54" i="3"/>
  <c r="I48" i="3"/>
  <c r="I49" i="3"/>
  <c r="I50" i="3"/>
  <c r="I94" i="3"/>
  <c r="G51" i="3"/>
  <c r="G52" i="3"/>
  <c r="G53" i="3"/>
  <c r="G54" i="3"/>
  <c r="G48" i="3"/>
  <c r="G49" i="3"/>
  <c r="G50" i="3"/>
  <c r="G94" i="3"/>
  <c r="E51" i="3"/>
  <c r="E52" i="3"/>
  <c r="E53" i="3"/>
  <c r="E54" i="3"/>
  <c r="E48" i="3"/>
  <c r="E49" i="3"/>
  <c r="E50" i="3"/>
  <c r="E94" i="3"/>
  <c r="C51" i="3"/>
  <c r="C52" i="3"/>
  <c r="C53" i="3"/>
  <c r="C54" i="3"/>
  <c r="C48" i="3"/>
  <c r="C49" i="3"/>
  <c r="C50" i="3"/>
  <c r="C94" i="3"/>
  <c r="BS44" i="3"/>
  <c r="BS45" i="3"/>
  <c r="BS46" i="3"/>
  <c r="BS47" i="3"/>
  <c r="BS41" i="3"/>
  <c r="BS42" i="3"/>
  <c r="BS43" i="3"/>
  <c r="BS93" i="3"/>
  <c r="BQ44" i="3"/>
  <c r="BQ45" i="3"/>
  <c r="BQ46" i="3"/>
  <c r="BQ47" i="3"/>
  <c r="BQ41" i="3"/>
  <c r="BQ42" i="3"/>
  <c r="BQ43" i="3"/>
  <c r="BQ93" i="3"/>
  <c r="BO44" i="3"/>
  <c r="BO45" i="3"/>
  <c r="BO46" i="3"/>
  <c r="BO47" i="3"/>
  <c r="BO41" i="3"/>
  <c r="BO42" i="3"/>
  <c r="BO43" i="3"/>
  <c r="BO93" i="3"/>
  <c r="BM44" i="3"/>
  <c r="BM45" i="3"/>
  <c r="BM46" i="3"/>
  <c r="BM47" i="3"/>
  <c r="BM41" i="3"/>
  <c r="BM42" i="3"/>
  <c r="BM43" i="3"/>
  <c r="BM93" i="3"/>
  <c r="BK44" i="3"/>
  <c r="BK45" i="3"/>
  <c r="BK46" i="3"/>
  <c r="BK47" i="3"/>
  <c r="BK41" i="3"/>
  <c r="BK42" i="3"/>
  <c r="BK43" i="3"/>
  <c r="BK93" i="3"/>
  <c r="BI44" i="3"/>
  <c r="BI45" i="3"/>
  <c r="BI46" i="3"/>
  <c r="BI47" i="3"/>
  <c r="BI41" i="3"/>
  <c r="BI42" i="3"/>
  <c r="BI43" i="3"/>
  <c r="BI93" i="3"/>
  <c r="BG44" i="3"/>
  <c r="BG45" i="3"/>
  <c r="BG46" i="3"/>
  <c r="BG47" i="3"/>
  <c r="BG41" i="3"/>
  <c r="BG42" i="3"/>
  <c r="BG43" i="3"/>
  <c r="BG93" i="3"/>
  <c r="BE44" i="3"/>
  <c r="BE45" i="3"/>
  <c r="BE46" i="3"/>
  <c r="BE47" i="3"/>
  <c r="BE41" i="3"/>
  <c r="BE42" i="3"/>
  <c r="BE43" i="3"/>
  <c r="BE93" i="3"/>
  <c r="BC44" i="3"/>
  <c r="BC45" i="3"/>
  <c r="BC46" i="3"/>
  <c r="BC47" i="3"/>
  <c r="BC41" i="3"/>
  <c r="BC42" i="3"/>
  <c r="BC43" i="3"/>
  <c r="BC93" i="3"/>
  <c r="BA44" i="3"/>
  <c r="BA45" i="3"/>
  <c r="BA46" i="3"/>
  <c r="BA47" i="3"/>
  <c r="BA41" i="3"/>
  <c r="BA42" i="3"/>
  <c r="BA43" i="3"/>
  <c r="BA93" i="3"/>
  <c r="AY44" i="3"/>
  <c r="AY45" i="3"/>
  <c r="AY46" i="3"/>
  <c r="AY47" i="3"/>
  <c r="AY41" i="3"/>
  <c r="AY42" i="3"/>
  <c r="AY43" i="3"/>
  <c r="AY93" i="3"/>
  <c r="AW44" i="3"/>
  <c r="AW45" i="3"/>
  <c r="AW46" i="3"/>
  <c r="AW47" i="3"/>
  <c r="AW41" i="3"/>
  <c r="AW42" i="3"/>
  <c r="AW43" i="3"/>
  <c r="AW93" i="3"/>
  <c r="AU44" i="3"/>
  <c r="AU45" i="3"/>
  <c r="AU46" i="3"/>
  <c r="AU47" i="3"/>
  <c r="AU41" i="3"/>
  <c r="AU42" i="3"/>
  <c r="AU43" i="3"/>
  <c r="AU93" i="3"/>
  <c r="AS44" i="3"/>
  <c r="AS45" i="3"/>
  <c r="AS46" i="3"/>
  <c r="AS47" i="3"/>
  <c r="AS41" i="3"/>
  <c r="AS42" i="3"/>
  <c r="AS43" i="3"/>
  <c r="AS93" i="3"/>
  <c r="AQ44" i="3"/>
  <c r="AQ45" i="3"/>
  <c r="AQ46" i="3"/>
  <c r="AQ47" i="3"/>
  <c r="AQ41" i="3"/>
  <c r="AQ42" i="3"/>
  <c r="AQ43" i="3"/>
  <c r="AQ93" i="3"/>
  <c r="AO44" i="3"/>
  <c r="AO45" i="3"/>
  <c r="AO46" i="3"/>
  <c r="AO47" i="3"/>
  <c r="AO41" i="3"/>
  <c r="AO42" i="3"/>
  <c r="AO43" i="3"/>
  <c r="AO93" i="3"/>
  <c r="AM44" i="3"/>
  <c r="AM45" i="3"/>
  <c r="AM46" i="3"/>
  <c r="AM47" i="3"/>
  <c r="AM41" i="3"/>
  <c r="AM42" i="3"/>
  <c r="AM43" i="3"/>
  <c r="AM93" i="3"/>
  <c r="AK44" i="3"/>
  <c r="AK45" i="3"/>
  <c r="AK46" i="3"/>
  <c r="AK47" i="3"/>
  <c r="AK41" i="3"/>
  <c r="AK42" i="3"/>
  <c r="AK43" i="3"/>
  <c r="AK93" i="3"/>
  <c r="AI44" i="3"/>
  <c r="AI45" i="3"/>
  <c r="AI46" i="3"/>
  <c r="AI47" i="3"/>
  <c r="AI41" i="3"/>
  <c r="AI42" i="3"/>
  <c r="AI43" i="3"/>
  <c r="AI93" i="3"/>
  <c r="AG44" i="3"/>
  <c r="AG45" i="3"/>
  <c r="AG46" i="3"/>
  <c r="AG47" i="3"/>
  <c r="AG41" i="3"/>
  <c r="AG42" i="3"/>
  <c r="AG43" i="3"/>
  <c r="AG93" i="3"/>
  <c r="AE44" i="3"/>
  <c r="AE45" i="3"/>
  <c r="AE46" i="3"/>
  <c r="AE47" i="3"/>
  <c r="AE41" i="3"/>
  <c r="AE42" i="3"/>
  <c r="AE43" i="3"/>
  <c r="AE93" i="3"/>
  <c r="AC44" i="3"/>
  <c r="AC45" i="3"/>
  <c r="AC46" i="3"/>
  <c r="AC47" i="3"/>
  <c r="AC41" i="3"/>
  <c r="AC42" i="3"/>
  <c r="AC43" i="3"/>
  <c r="AC93" i="3"/>
  <c r="AA44" i="3"/>
  <c r="AA45" i="3"/>
  <c r="AA46" i="3"/>
  <c r="AA47" i="3"/>
  <c r="AA41" i="3"/>
  <c r="AA42" i="3"/>
  <c r="AA43" i="3"/>
  <c r="AA93" i="3"/>
  <c r="Y44" i="3"/>
  <c r="Y45" i="3"/>
  <c r="Y46" i="3"/>
  <c r="Y47" i="3"/>
  <c r="Y41" i="3"/>
  <c r="Y42" i="3"/>
  <c r="Y43" i="3"/>
  <c r="Y93" i="3"/>
  <c r="W44" i="3"/>
  <c r="W45" i="3"/>
  <c r="W46" i="3"/>
  <c r="W47" i="3"/>
  <c r="W41" i="3"/>
  <c r="W42" i="3"/>
  <c r="W43" i="3"/>
  <c r="W93" i="3"/>
  <c r="U44" i="3"/>
  <c r="U45" i="3"/>
  <c r="U46" i="3"/>
  <c r="U47" i="3"/>
  <c r="U41" i="3"/>
  <c r="U42" i="3"/>
  <c r="U43" i="3"/>
  <c r="U93" i="3"/>
  <c r="S44" i="3"/>
  <c r="S45" i="3"/>
  <c r="S46" i="3"/>
  <c r="S47" i="3"/>
  <c r="S41" i="3"/>
  <c r="S42" i="3"/>
  <c r="S43" i="3"/>
  <c r="S93" i="3"/>
  <c r="Q44" i="3"/>
  <c r="Q45" i="3"/>
  <c r="Q46" i="3"/>
  <c r="Q47" i="3"/>
  <c r="Q41" i="3"/>
  <c r="Q42" i="3"/>
  <c r="Q43" i="3"/>
  <c r="Q93" i="3"/>
  <c r="O44" i="3"/>
  <c r="O45" i="3"/>
  <c r="O46" i="3"/>
  <c r="O47" i="3"/>
  <c r="O41" i="3"/>
  <c r="O42" i="3"/>
  <c r="O43" i="3"/>
  <c r="O93" i="3"/>
  <c r="M44" i="3"/>
  <c r="M45" i="3"/>
  <c r="M46" i="3"/>
  <c r="M47" i="3"/>
  <c r="M41" i="3"/>
  <c r="M42" i="3"/>
  <c r="M43" i="3"/>
  <c r="M93" i="3"/>
  <c r="K44" i="3"/>
  <c r="K45" i="3"/>
  <c r="K46" i="3"/>
  <c r="K47" i="3"/>
  <c r="K41" i="3"/>
  <c r="K42" i="3"/>
  <c r="K43" i="3"/>
  <c r="K93" i="3"/>
  <c r="I44" i="3"/>
  <c r="I45" i="3"/>
  <c r="I46" i="3"/>
  <c r="I47" i="3"/>
  <c r="I41" i="3"/>
  <c r="I42" i="3"/>
  <c r="I43" i="3"/>
  <c r="I93" i="3"/>
  <c r="G44" i="3"/>
  <c r="G45" i="3"/>
  <c r="G46" i="3"/>
  <c r="G47" i="3"/>
  <c r="G41" i="3"/>
  <c r="G42" i="3"/>
  <c r="G43" i="3"/>
  <c r="G93" i="3"/>
  <c r="E44" i="3"/>
  <c r="E45" i="3"/>
  <c r="E46" i="3"/>
  <c r="E47" i="3"/>
  <c r="E41" i="3"/>
  <c r="E42" i="3"/>
  <c r="E43" i="3"/>
  <c r="E93" i="3"/>
  <c r="BS37" i="3"/>
  <c r="BS38" i="3"/>
  <c r="BS39" i="3"/>
  <c r="BS40" i="3"/>
  <c r="BS34" i="3"/>
  <c r="BS35" i="3"/>
  <c r="BS36" i="3"/>
  <c r="BS92" i="3"/>
  <c r="BQ37" i="3"/>
  <c r="BQ38" i="3"/>
  <c r="BQ39" i="3"/>
  <c r="BQ40" i="3"/>
  <c r="BQ34" i="3"/>
  <c r="BQ35" i="3"/>
  <c r="BQ36" i="3"/>
  <c r="BQ92" i="3"/>
  <c r="BO37" i="3"/>
  <c r="BO38" i="3"/>
  <c r="BO39" i="3"/>
  <c r="BO40" i="3"/>
  <c r="BO34" i="3"/>
  <c r="BO35" i="3"/>
  <c r="BO36" i="3"/>
  <c r="BO92" i="3"/>
  <c r="BM37" i="3"/>
  <c r="BM38" i="3"/>
  <c r="BM39" i="3"/>
  <c r="BM40" i="3"/>
  <c r="BM34" i="3"/>
  <c r="BM35" i="3"/>
  <c r="BM36" i="3"/>
  <c r="BM92" i="3"/>
  <c r="BK37" i="3"/>
  <c r="BK38" i="3"/>
  <c r="BK39" i="3"/>
  <c r="BK40" i="3"/>
  <c r="BK34" i="3"/>
  <c r="BK35" i="3"/>
  <c r="BK36" i="3"/>
  <c r="BK92" i="3"/>
  <c r="BI37" i="3"/>
  <c r="BI38" i="3"/>
  <c r="BI39" i="3"/>
  <c r="BI40" i="3"/>
  <c r="BI34" i="3"/>
  <c r="BI35" i="3"/>
  <c r="BI36" i="3"/>
  <c r="BI92" i="3"/>
  <c r="BG37" i="3"/>
  <c r="BG38" i="3"/>
  <c r="BG39" i="3"/>
  <c r="BG40" i="3"/>
  <c r="BG34" i="3"/>
  <c r="BG35" i="3"/>
  <c r="BG36" i="3"/>
  <c r="BG92" i="3"/>
  <c r="BE37" i="3"/>
  <c r="BE38" i="3"/>
  <c r="BE39" i="3"/>
  <c r="BE40" i="3"/>
  <c r="BE34" i="3"/>
  <c r="BE35" i="3"/>
  <c r="BE36" i="3"/>
  <c r="BE92" i="3"/>
  <c r="BC37" i="3"/>
  <c r="BC38" i="3"/>
  <c r="BC39" i="3"/>
  <c r="BC40" i="3"/>
  <c r="BC34" i="3"/>
  <c r="BC35" i="3"/>
  <c r="BC36" i="3"/>
  <c r="BC92" i="3"/>
  <c r="BA37" i="3"/>
  <c r="BA38" i="3"/>
  <c r="BA39" i="3"/>
  <c r="BA40" i="3"/>
  <c r="BA34" i="3"/>
  <c r="BA35" i="3"/>
  <c r="BA36" i="3"/>
  <c r="BA92" i="3"/>
  <c r="AY37" i="3"/>
  <c r="AY38" i="3"/>
  <c r="AY39" i="3"/>
  <c r="AY40" i="3"/>
  <c r="AY34" i="3"/>
  <c r="AY35" i="3"/>
  <c r="AY36" i="3"/>
  <c r="AY92" i="3"/>
  <c r="AW37" i="3"/>
  <c r="AW38" i="3"/>
  <c r="AW39" i="3"/>
  <c r="AW40" i="3"/>
  <c r="AW34" i="3"/>
  <c r="AW35" i="3"/>
  <c r="AW36" i="3"/>
  <c r="AW92" i="3"/>
  <c r="AU37" i="3"/>
  <c r="AU38" i="3"/>
  <c r="AU39" i="3"/>
  <c r="AU40" i="3"/>
  <c r="AU34" i="3"/>
  <c r="AU35" i="3"/>
  <c r="AU36" i="3"/>
  <c r="AU92" i="3"/>
  <c r="AS37" i="3"/>
  <c r="AS38" i="3"/>
  <c r="AS39" i="3"/>
  <c r="AS40" i="3"/>
  <c r="AS34" i="3"/>
  <c r="AS35" i="3"/>
  <c r="AS36" i="3"/>
  <c r="AS92" i="3"/>
  <c r="AQ37" i="3"/>
  <c r="AQ38" i="3"/>
  <c r="AQ39" i="3"/>
  <c r="AQ40" i="3"/>
  <c r="AQ34" i="3"/>
  <c r="AQ35" i="3"/>
  <c r="AQ36" i="3"/>
  <c r="AQ92" i="3"/>
  <c r="AO37" i="3"/>
  <c r="AO38" i="3"/>
  <c r="AO39" i="3"/>
  <c r="AO40" i="3"/>
  <c r="AO34" i="3"/>
  <c r="AO35" i="3"/>
  <c r="AO36" i="3"/>
  <c r="AO92" i="3"/>
  <c r="AM37" i="3"/>
  <c r="AM38" i="3"/>
  <c r="AM39" i="3"/>
  <c r="AM40" i="3"/>
  <c r="AM34" i="3"/>
  <c r="AM35" i="3"/>
  <c r="AM36" i="3"/>
  <c r="AM92" i="3"/>
  <c r="AK37" i="3"/>
  <c r="AK38" i="3"/>
  <c r="AK39" i="3"/>
  <c r="AK40" i="3"/>
  <c r="AK34" i="3"/>
  <c r="AK35" i="3"/>
  <c r="AK36" i="3"/>
  <c r="AK92" i="3"/>
  <c r="AI37" i="3"/>
  <c r="AI38" i="3"/>
  <c r="AI39" i="3"/>
  <c r="AI40" i="3"/>
  <c r="AI34" i="3"/>
  <c r="AI35" i="3"/>
  <c r="AI36" i="3"/>
  <c r="AI92" i="3"/>
  <c r="AG37" i="3"/>
  <c r="AG38" i="3"/>
  <c r="AG39" i="3"/>
  <c r="AG40" i="3"/>
  <c r="AG34" i="3"/>
  <c r="AG35" i="3"/>
  <c r="AG36" i="3"/>
  <c r="AG92" i="3"/>
  <c r="AE37" i="3"/>
  <c r="AE38" i="3"/>
  <c r="AE39" i="3"/>
  <c r="AE40" i="3"/>
  <c r="AE34" i="3"/>
  <c r="AE35" i="3"/>
  <c r="AE36" i="3"/>
  <c r="AE92" i="3"/>
  <c r="AC37" i="3"/>
  <c r="AC38" i="3"/>
  <c r="AC39" i="3"/>
  <c r="AC40" i="3"/>
  <c r="AC34" i="3"/>
  <c r="AC35" i="3"/>
  <c r="AC36" i="3"/>
  <c r="AC92" i="3"/>
  <c r="AA37" i="3"/>
  <c r="AA38" i="3"/>
  <c r="AA39" i="3"/>
  <c r="AA40" i="3"/>
  <c r="AA34" i="3"/>
  <c r="AA35" i="3"/>
  <c r="AA36" i="3"/>
  <c r="AA92" i="3"/>
  <c r="Y37" i="3"/>
  <c r="Y38" i="3"/>
  <c r="Y39" i="3"/>
  <c r="Y40" i="3"/>
  <c r="Y34" i="3"/>
  <c r="Y35" i="3"/>
  <c r="Y36" i="3"/>
  <c r="Y92" i="3"/>
  <c r="W37" i="3"/>
  <c r="W38" i="3"/>
  <c r="W39" i="3"/>
  <c r="W40" i="3"/>
  <c r="W34" i="3"/>
  <c r="W35" i="3"/>
  <c r="W36" i="3"/>
  <c r="W92" i="3"/>
  <c r="U37" i="3"/>
  <c r="U38" i="3"/>
  <c r="U39" i="3"/>
  <c r="U40" i="3"/>
  <c r="U34" i="3"/>
  <c r="U35" i="3"/>
  <c r="U36" i="3"/>
  <c r="U92" i="3"/>
  <c r="S37" i="3"/>
  <c r="S38" i="3"/>
  <c r="S39" i="3"/>
  <c r="S40" i="3"/>
  <c r="S34" i="3"/>
  <c r="S35" i="3"/>
  <c r="S36" i="3"/>
  <c r="S92" i="3"/>
  <c r="Q37" i="3"/>
  <c r="Q38" i="3"/>
  <c r="Q39" i="3"/>
  <c r="Q40" i="3"/>
  <c r="Q34" i="3"/>
  <c r="Q35" i="3"/>
  <c r="Q36" i="3"/>
  <c r="Q92" i="3"/>
  <c r="O37" i="3"/>
  <c r="O38" i="3"/>
  <c r="O39" i="3"/>
  <c r="O40" i="3"/>
  <c r="O34" i="3"/>
  <c r="O35" i="3"/>
  <c r="O36" i="3"/>
  <c r="O92" i="3"/>
  <c r="M37" i="3"/>
  <c r="M38" i="3"/>
  <c r="M39" i="3"/>
  <c r="M40" i="3"/>
  <c r="M34" i="3"/>
  <c r="M35" i="3"/>
  <c r="M36" i="3"/>
  <c r="M92" i="3"/>
  <c r="I37" i="3"/>
  <c r="I38" i="3"/>
  <c r="I39" i="3"/>
  <c r="I40" i="3"/>
  <c r="I34" i="3"/>
  <c r="I35" i="3"/>
  <c r="I36" i="3"/>
  <c r="I92" i="3"/>
  <c r="G37" i="3"/>
  <c r="G38" i="3"/>
  <c r="G39" i="3"/>
  <c r="G40" i="3"/>
  <c r="G34" i="3"/>
  <c r="G35" i="3"/>
  <c r="G36" i="3"/>
  <c r="G92" i="3"/>
  <c r="E37" i="3"/>
  <c r="E38" i="3"/>
  <c r="E39" i="3"/>
  <c r="E40" i="3"/>
  <c r="E34" i="3"/>
  <c r="E35" i="3"/>
  <c r="E36" i="3"/>
  <c r="E92" i="3"/>
  <c r="BS30" i="3"/>
  <c r="BS31" i="3"/>
  <c r="BS32" i="3"/>
  <c r="BS33" i="3"/>
  <c r="BS27" i="3"/>
  <c r="BS28" i="3"/>
  <c r="BS29" i="3"/>
  <c r="BS91" i="3"/>
  <c r="BQ30" i="3"/>
  <c r="BQ31" i="3"/>
  <c r="BQ32" i="3"/>
  <c r="BQ33" i="3"/>
  <c r="BQ27" i="3"/>
  <c r="BQ28" i="3"/>
  <c r="BQ29" i="3"/>
  <c r="BQ91" i="3"/>
  <c r="BO30" i="3"/>
  <c r="BO31" i="3"/>
  <c r="BO32" i="3"/>
  <c r="BO33" i="3"/>
  <c r="BO27" i="3"/>
  <c r="BO28" i="3"/>
  <c r="BO29" i="3"/>
  <c r="BO91" i="3"/>
  <c r="BM30" i="3"/>
  <c r="BM31" i="3"/>
  <c r="BM32" i="3"/>
  <c r="BM33" i="3"/>
  <c r="BM27" i="3"/>
  <c r="BM28" i="3"/>
  <c r="BM29" i="3"/>
  <c r="BM91" i="3"/>
  <c r="BK30" i="3"/>
  <c r="BK31" i="3"/>
  <c r="BK32" i="3"/>
  <c r="BK33" i="3"/>
  <c r="BK27" i="3"/>
  <c r="BK28" i="3"/>
  <c r="BK29" i="3"/>
  <c r="BK91" i="3"/>
  <c r="BI30" i="3"/>
  <c r="BI31" i="3"/>
  <c r="BI32" i="3"/>
  <c r="BI33" i="3"/>
  <c r="BI27" i="3"/>
  <c r="BI28" i="3"/>
  <c r="BI29" i="3"/>
  <c r="BI91" i="3"/>
  <c r="BG30" i="3"/>
  <c r="BG31" i="3"/>
  <c r="BG32" i="3"/>
  <c r="BG33" i="3"/>
  <c r="BG27" i="3"/>
  <c r="BG28" i="3"/>
  <c r="BG29" i="3"/>
  <c r="BG91" i="3"/>
  <c r="BE30" i="3"/>
  <c r="BE31" i="3"/>
  <c r="BE32" i="3"/>
  <c r="BE33" i="3"/>
  <c r="BE27" i="3"/>
  <c r="BE28" i="3"/>
  <c r="BE29" i="3"/>
  <c r="BE91" i="3"/>
  <c r="BC30" i="3"/>
  <c r="BC31" i="3"/>
  <c r="BC32" i="3"/>
  <c r="BC33" i="3"/>
  <c r="BC27" i="3"/>
  <c r="BC28" i="3"/>
  <c r="BC29" i="3"/>
  <c r="BC91" i="3"/>
  <c r="BA30" i="3"/>
  <c r="BA31" i="3"/>
  <c r="BA32" i="3"/>
  <c r="BA33" i="3"/>
  <c r="BA27" i="3"/>
  <c r="BA28" i="3"/>
  <c r="BA29" i="3"/>
  <c r="BA91" i="3"/>
  <c r="AY30" i="3"/>
  <c r="AY31" i="3"/>
  <c r="AY32" i="3"/>
  <c r="AY33" i="3"/>
  <c r="AY27" i="3"/>
  <c r="AY28" i="3"/>
  <c r="AY29" i="3"/>
  <c r="AY91" i="3"/>
  <c r="AW30" i="3"/>
  <c r="AW31" i="3"/>
  <c r="AW32" i="3"/>
  <c r="AW33" i="3"/>
  <c r="AW27" i="3"/>
  <c r="AW28" i="3"/>
  <c r="AW29" i="3"/>
  <c r="AW91" i="3"/>
  <c r="AU30" i="3"/>
  <c r="AU31" i="3"/>
  <c r="AU32" i="3"/>
  <c r="AU33" i="3"/>
  <c r="AU27" i="3"/>
  <c r="AU28" i="3"/>
  <c r="AU29" i="3"/>
  <c r="AU91" i="3"/>
  <c r="AS30" i="3"/>
  <c r="AS31" i="3"/>
  <c r="AS32" i="3"/>
  <c r="AS33" i="3"/>
  <c r="AS27" i="3"/>
  <c r="AS28" i="3"/>
  <c r="AS29" i="3"/>
  <c r="AS91" i="3"/>
  <c r="AQ30" i="3"/>
  <c r="AQ31" i="3"/>
  <c r="AQ32" i="3"/>
  <c r="AQ33" i="3"/>
  <c r="AQ27" i="3"/>
  <c r="AQ28" i="3"/>
  <c r="AQ29" i="3"/>
  <c r="AQ91" i="3"/>
  <c r="AO30" i="3"/>
  <c r="AO31" i="3"/>
  <c r="AO32" i="3"/>
  <c r="AO33" i="3"/>
  <c r="AO27" i="3"/>
  <c r="AO28" i="3"/>
  <c r="AO29" i="3"/>
  <c r="AO91" i="3"/>
  <c r="AM30" i="3"/>
  <c r="AM31" i="3"/>
  <c r="AM32" i="3"/>
  <c r="AM33" i="3"/>
  <c r="AM27" i="3"/>
  <c r="AM28" i="3"/>
  <c r="AM29" i="3"/>
  <c r="AM91" i="3"/>
  <c r="AK30" i="3"/>
  <c r="AK31" i="3"/>
  <c r="AK32" i="3"/>
  <c r="AK33" i="3"/>
  <c r="AK27" i="3"/>
  <c r="AK28" i="3"/>
  <c r="AK29" i="3"/>
  <c r="AK91" i="3"/>
  <c r="AI30" i="3"/>
  <c r="AI31" i="3"/>
  <c r="AI32" i="3"/>
  <c r="AI33" i="3"/>
  <c r="AI27" i="3"/>
  <c r="AI28" i="3"/>
  <c r="AI29" i="3"/>
  <c r="AI91" i="3"/>
  <c r="AG30" i="3"/>
  <c r="AG31" i="3"/>
  <c r="AG32" i="3"/>
  <c r="AG33" i="3"/>
  <c r="AG27" i="3"/>
  <c r="AG28" i="3"/>
  <c r="AG29" i="3"/>
  <c r="AG91" i="3"/>
  <c r="AE30" i="3"/>
  <c r="AE31" i="3"/>
  <c r="AE32" i="3"/>
  <c r="AE33" i="3"/>
  <c r="AE27" i="3"/>
  <c r="AE28" i="3"/>
  <c r="AE29" i="3"/>
  <c r="AE91" i="3"/>
  <c r="AC30" i="3"/>
  <c r="AC31" i="3"/>
  <c r="AC32" i="3"/>
  <c r="AC33" i="3"/>
  <c r="AC27" i="3"/>
  <c r="AC28" i="3"/>
  <c r="AC29" i="3"/>
  <c r="AC91" i="3"/>
  <c r="AA30" i="3"/>
  <c r="AA31" i="3"/>
  <c r="AA32" i="3"/>
  <c r="AA33" i="3"/>
  <c r="AA27" i="3"/>
  <c r="AA28" i="3"/>
  <c r="AA29" i="3"/>
  <c r="AA91" i="3"/>
  <c r="Y30" i="3"/>
  <c r="Y31" i="3"/>
  <c r="Y32" i="3"/>
  <c r="Y33" i="3"/>
  <c r="Y27" i="3"/>
  <c r="Y28" i="3"/>
  <c r="Y29" i="3"/>
  <c r="Y91" i="3"/>
  <c r="W30" i="3"/>
  <c r="W31" i="3"/>
  <c r="W32" i="3"/>
  <c r="W33" i="3"/>
  <c r="W27" i="3"/>
  <c r="W28" i="3"/>
  <c r="W29" i="3"/>
  <c r="W91" i="3"/>
  <c r="U30" i="3"/>
  <c r="U31" i="3"/>
  <c r="U32" i="3"/>
  <c r="U33" i="3"/>
  <c r="U27" i="3"/>
  <c r="U28" i="3"/>
  <c r="U29" i="3"/>
  <c r="U91" i="3"/>
  <c r="S30" i="3"/>
  <c r="S31" i="3"/>
  <c r="S32" i="3"/>
  <c r="S33" i="3"/>
  <c r="S27" i="3"/>
  <c r="S28" i="3"/>
  <c r="S29" i="3"/>
  <c r="S91" i="3"/>
  <c r="Q30" i="3"/>
  <c r="Q31" i="3"/>
  <c r="Q32" i="3"/>
  <c r="Q33" i="3"/>
  <c r="Q27" i="3"/>
  <c r="Q28" i="3"/>
  <c r="Q29" i="3"/>
  <c r="Q91" i="3"/>
  <c r="O30" i="3"/>
  <c r="O31" i="3"/>
  <c r="O32" i="3"/>
  <c r="O33" i="3"/>
  <c r="O27" i="3"/>
  <c r="O28" i="3"/>
  <c r="O29" i="3"/>
  <c r="O91" i="3"/>
  <c r="M30" i="3"/>
  <c r="M31" i="3"/>
  <c r="M32" i="3"/>
  <c r="M33" i="3"/>
  <c r="M27" i="3"/>
  <c r="M28" i="3"/>
  <c r="M29" i="3"/>
  <c r="M91" i="3"/>
  <c r="I30" i="3"/>
  <c r="I31" i="3"/>
  <c r="I32" i="3"/>
  <c r="I33" i="3"/>
  <c r="I27" i="3"/>
  <c r="I28" i="3"/>
  <c r="I29" i="3"/>
  <c r="I91" i="3"/>
  <c r="G30" i="3"/>
  <c r="G31" i="3"/>
  <c r="G32" i="3"/>
  <c r="G33" i="3"/>
  <c r="G27" i="3"/>
  <c r="G28" i="3"/>
  <c r="G29" i="3"/>
  <c r="G91" i="3"/>
  <c r="E30" i="3"/>
  <c r="E31" i="3"/>
  <c r="E32" i="3"/>
  <c r="E33" i="3"/>
  <c r="E27" i="3"/>
  <c r="E28" i="3"/>
  <c r="E29" i="3"/>
  <c r="E91" i="3"/>
  <c r="BS23" i="3"/>
  <c r="BS24" i="3"/>
  <c r="BS25" i="3"/>
  <c r="BS26" i="3"/>
  <c r="BS20" i="3"/>
  <c r="BS21" i="3"/>
  <c r="BS22" i="3"/>
  <c r="BS90" i="3"/>
  <c r="BQ23" i="3"/>
  <c r="BQ24" i="3"/>
  <c r="BQ25" i="3"/>
  <c r="BQ26" i="3"/>
  <c r="BQ20" i="3"/>
  <c r="BQ21" i="3"/>
  <c r="BQ22" i="3"/>
  <c r="BQ90" i="3"/>
  <c r="BO23" i="3"/>
  <c r="BO24" i="3"/>
  <c r="BO25" i="3"/>
  <c r="BO26" i="3"/>
  <c r="BO20" i="3"/>
  <c r="BO21" i="3"/>
  <c r="BO22" i="3"/>
  <c r="BO90" i="3"/>
  <c r="BM23" i="3"/>
  <c r="BM24" i="3"/>
  <c r="BM25" i="3"/>
  <c r="BM26" i="3"/>
  <c r="BM20" i="3"/>
  <c r="BM21" i="3"/>
  <c r="BM22" i="3"/>
  <c r="BM90" i="3"/>
  <c r="BK23" i="3"/>
  <c r="BK24" i="3"/>
  <c r="BK25" i="3"/>
  <c r="BK26" i="3"/>
  <c r="BK20" i="3"/>
  <c r="BK21" i="3"/>
  <c r="BK22" i="3"/>
  <c r="BK90" i="3"/>
  <c r="BI23" i="3"/>
  <c r="BI24" i="3"/>
  <c r="BI25" i="3"/>
  <c r="BI26" i="3"/>
  <c r="BI20" i="3"/>
  <c r="BI21" i="3"/>
  <c r="BI22" i="3"/>
  <c r="BI90" i="3"/>
  <c r="BG23" i="3"/>
  <c r="BG24" i="3"/>
  <c r="BG25" i="3"/>
  <c r="BG26" i="3"/>
  <c r="BG20" i="3"/>
  <c r="BG21" i="3"/>
  <c r="BG22" i="3"/>
  <c r="BG90" i="3"/>
  <c r="BE23" i="3"/>
  <c r="BE24" i="3"/>
  <c r="BE25" i="3"/>
  <c r="BE26" i="3"/>
  <c r="BE20" i="3"/>
  <c r="BE21" i="3"/>
  <c r="BE22" i="3"/>
  <c r="BE90" i="3"/>
  <c r="BC23" i="3"/>
  <c r="BC24" i="3"/>
  <c r="BC25" i="3"/>
  <c r="BC26" i="3"/>
  <c r="BC20" i="3"/>
  <c r="BC21" i="3"/>
  <c r="BC22" i="3"/>
  <c r="BC90" i="3"/>
  <c r="BA23" i="3"/>
  <c r="BA24" i="3"/>
  <c r="BA25" i="3"/>
  <c r="BA26" i="3"/>
  <c r="BA20" i="3"/>
  <c r="BA21" i="3"/>
  <c r="BA22" i="3"/>
  <c r="BA90" i="3"/>
  <c r="AY23" i="3"/>
  <c r="AY24" i="3"/>
  <c r="AY25" i="3"/>
  <c r="AY26" i="3"/>
  <c r="AY20" i="3"/>
  <c r="AY21" i="3"/>
  <c r="AY22" i="3"/>
  <c r="AY90" i="3"/>
  <c r="AW23" i="3"/>
  <c r="AW24" i="3"/>
  <c r="AW25" i="3"/>
  <c r="AW26" i="3"/>
  <c r="AW20" i="3"/>
  <c r="AW21" i="3"/>
  <c r="AW22" i="3"/>
  <c r="AW90" i="3"/>
  <c r="AU23" i="3"/>
  <c r="AU24" i="3"/>
  <c r="AU25" i="3"/>
  <c r="AU26" i="3"/>
  <c r="AU20" i="3"/>
  <c r="AU21" i="3"/>
  <c r="AU22" i="3"/>
  <c r="AU90" i="3"/>
  <c r="AS23" i="3"/>
  <c r="AS24" i="3"/>
  <c r="AS25" i="3"/>
  <c r="AS26" i="3"/>
  <c r="AS20" i="3"/>
  <c r="AS21" i="3"/>
  <c r="AS22" i="3"/>
  <c r="AS90" i="3"/>
  <c r="AQ23" i="3"/>
  <c r="AQ24" i="3"/>
  <c r="AQ25" i="3"/>
  <c r="AQ26" i="3"/>
  <c r="AQ20" i="3"/>
  <c r="AQ21" i="3"/>
  <c r="AQ22" i="3"/>
  <c r="AQ90" i="3"/>
  <c r="AO23" i="3"/>
  <c r="AO24" i="3"/>
  <c r="AO25" i="3"/>
  <c r="AO26" i="3"/>
  <c r="AO20" i="3"/>
  <c r="AO21" i="3"/>
  <c r="AO22" i="3"/>
  <c r="AO90" i="3"/>
  <c r="AM23" i="3"/>
  <c r="AM24" i="3"/>
  <c r="AM25" i="3"/>
  <c r="AM26" i="3"/>
  <c r="AM20" i="3"/>
  <c r="AM21" i="3"/>
  <c r="AM22" i="3"/>
  <c r="AM90" i="3"/>
  <c r="AK23" i="3"/>
  <c r="AK24" i="3"/>
  <c r="AK25" i="3"/>
  <c r="AK26" i="3"/>
  <c r="AK20" i="3"/>
  <c r="AK21" i="3"/>
  <c r="AK22" i="3"/>
  <c r="AK90" i="3"/>
  <c r="AI23" i="3"/>
  <c r="AI24" i="3"/>
  <c r="AI25" i="3"/>
  <c r="AI26" i="3"/>
  <c r="AI20" i="3"/>
  <c r="AI21" i="3"/>
  <c r="AI22" i="3"/>
  <c r="AI90" i="3"/>
  <c r="AG23" i="3"/>
  <c r="AG24" i="3"/>
  <c r="AG25" i="3"/>
  <c r="AG26" i="3"/>
  <c r="AG20" i="3"/>
  <c r="AG21" i="3"/>
  <c r="AG22" i="3"/>
  <c r="AG90" i="3"/>
  <c r="AE23" i="3"/>
  <c r="AE24" i="3"/>
  <c r="AE25" i="3"/>
  <c r="AE26" i="3"/>
  <c r="AE20" i="3"/>
  <c r="AE21" i="3"/>
  <c r="AE22" i="3"/>
  <c r="AE90" i="3"/>
  <c r="AC23" i="3"/>
  <c r="AC24" i="3"/>
  <c r="AC25" i="3"/>
  <c r="AC26" i="3"/>
  <c r="AC20" i="3"/>
  <c r="AC21" i="3"/>
  <c r="AC22" i="3"/>
  <c r="AC90" i="3"/>
  <c r="AA23" i="3"/>
  <c r="AA24" i="3"/>
  <c r="AA25" i="3"/>
  <c r="AA26" i="3"/>
  <c r="AA20" i="3"/>
  <c r="AA21" i="3"/>
  <c r="AA22" i="3"/>
  <c r="AA90" i="3"/>
  <c r="Y23" i="3"/>
  <c r="Y24" i="3"/>
  <c r="Y25" i="3"/>
  <c r="Y26" i="3"/>
  <c r="Y20" i="3"/>
  <c r="Y21" i="3"/>
  <c r="Y22" i="3"/>
  <c r="Y90" i="3"/>
  <c r="W23" i="3"/>
  <c r="W24" i="3"/>
  <c r="W25" i="3"/>
  <c r="W26" i="3"/>
  <c r="W20" i="3"/>
  <c r="W21" i="3"/>
  <c r="W22" i="3"/>
  <c r="W90" i="3"/>
  <c r="U23" i="3"/>
  <c r="U24" i="3"/>
  <c r="U25" i="3"/>
  <c r="U26" i="3"/>
  <c r="U20" i="3"/>
  <c r="U21" i="3"/>
  <c r="U22" i="3"/>
  <c r="U90" i="3"/>
  <c r="S23" i="3"/>
  <c r="S24" i="3"/>
  <c r="S25" i="3"/>
  <c r="S26" i="3"/>
  <c r="S20" i="3"/>
  <c r="S21" i="3"/>
  <c r="S22" i="3"/>
  <c r="S90" i="3"/>
  <c r="Q23" i="3"/>
  <c r="Q24" i="3"/>
  <c r="Q25" i="3"/>
  <c r="Q26" i="3"/>
  <c r="Q20" i="3"/>
  <c r="Q21" i="3"/>
  <c r="Q22" i="3"/>
  <c r="Q90" i="3"/>
  <c r="O23" i="3"/>
  <c r="O24" i="3"/>
  <c r="O25" i="3"/>
  <c r="O26" i="3"/>
  <c r="O20" i="3"/>
  <c r="O21" i="3"/>
  <c r="O22" i="3"/>
  <c r="O90" i="3"/>
  <c r="M23" i="3"/>
  <c r="M24" i="3"/>
  <c r="M25" i="3"/>
  <c r="M26" i="3"/>
  <c r="M20" i="3"/>
  <c r="M21" i="3"/>
  <c r="M22" i="3"/>
  <c r="M90" i="3"/>
  <c r="I23" i="3"/>
  <c r="I24" i="3"/>
  <c r="I25" i="3"/>
  <c r="I26" i="3"/>
  <c r="I20" i="3"/>
  <c r="I21" i="3"/>
  <c r="I22" i="3"/>
  <c r="I90" i="3"/>
  <c r="G23" i="3"/>
  <c r="G24" i="3"/>
  <c r="G25" i="3"/>
  <c r="G26" i="3"/>
  <c r="G20" i="3"/>
  <c r="G21" i="3"/>
  <c r="G22" i="3"/>
  <c r="G90" i="3"/>
  <c r="E23" i="3"/>
  <c r="E24" i="3"/>
  <c r="E25" i="3"/>
  <c r="E26" i="3"/>
  <c r="E20" i="3"/>
  <c r="E21" i="3"/>
  <c r="E22" i="3"/>
  <c r="E90" i="3"/>
  <c r="BS16" i="3"/>
  <c r="BS17" i="3"/>
  <c r="BS18" i="3"/>
  <c r="BS19" i="3"/>
  <c r="BS13" i="3"/>
  <c r="BS14" i="3"/>
  <c r="BS15" i="3"/>
  <c r="BS89" i="3"/>
  <c r="BQ16" i="3"/>
  <c r="BQ17" i="3"/>
  <c r="BQ18" i="3"/>
  <c r="BQ19" i="3"/>
  <c r="BQ13" i="3"/>
  <c r="BQ14" i="3"/>
  <c r="BQ15" i="3"/>
  <c r="BQ89" i="3"/>
  <c r="BO16" i="3"/>
  <c r="BO17" i="3"/>
  <c r="BO18" i="3"/>
  <c r="BO19" i="3"/>
  <c r="BO13" i="3"/>
  <c r="BO14" i="3"/>
  <c r="BO15" i="3"/>
  <c r="BO89" i="3"/>
  <c r="BM16" i="3"/>
  <c r="BM17" i="3"/>
  <c r="BM18" i="3"/>
  <c r="BM19" i="3"/>
  <c r="BM13" i="3"/>
  <c r="BM14" i="3"/>
  <c r="BM15" i="3"/>
  <c r="BM89" i="3"/>
  <c r="BK16" i="3"/>
  <c r="BK17" i="3"/>
  <c r="BK18" i="3"/>
  <c r="BK19" i="3"/>
  <c r="BK13" i="3"/>
  <c r="BK14" i="3"/>
  <c r="BK15" i="3"/>
  <c r="BK89" i="3"/>
  <c r="BI16" i="3"/>
  <c r="BI17" i="3"/>
  <c r="BI18" i="3"/>
  <c r="BI19" i="3"/>
  <c r="BI13" i="3"/>
  <c r="BI14" i="3"/>
  <c r="BI15" i="3"/>
  <c r="BI89" i="3"/>
  <c r="BG16" i="3"/>
  <c r="BG17" i="3"/>
  <c r="BG18" i="3"/>
  <c r="BG19" i="3"/>
  <c r="BG13" i="3"/>
  <c r="BG14" i="3"/>
  <c r="BG15" i="3"/>
  <c r="BG89" i="3"/>
  <c r="BE16" i="3"/>
  <c r="BE17" i="3"/>
  <c r="BE18" i="3"/>
  <c r="BE19" i="3"/>
  <c r="BE13" i="3"/>
  <c r="BE14" i="3"/>
  <c r="BE15" i="3"/>
  <c r="BE89" i="3"/>
  <c r="BC16" i="3"/>
  <c r="BC17" i="3"/>
  <c r="BC18" i="3"/>
  <c r="BC19" i="3"/>
  <c r="BC13" i="3"/>
  <c r="BC14" i="3"/>
  <c r="BC15" i="3"/>
  <c r="BC89" i="3"/>
  <c r="BA16" i="3"/>
  <c r="BA17" i="3"/>
  <c r="BA18" i="3"/>
  <c r="BA19" i="3"/>
  <c r="BA13" i="3"/>
  <c r="BA14" i="3"/>
  <c r="BA15" i="3"/>
  <c r="BA89" i="3"/>
  <c r="AY16" i="3"/>
  <c r="AY17" i="3"/>
  <c r="AY18" i="3"/>
  <c r="AY19" i="3"/>
  <c r="AY13" i="3"/>
  <c r="AY14" i="3"/>
  <c r="AY15" i="3"/>
  <c r="AY89" i="3"/>
  <c r="AW16" i="3"/>
  <c r="AW17" i="3"/>
  <c r="AW18" i="3"/>
  <c r="AW19" i="3"/>
  <c r="AW13" i="3"/>
  <c r="AW14" i="3"/>
  <c r="AW15" i="3"/>
  <c r="AW89" i="3"/>
  <c r="AU16" i="3"/>
  <c r="AU17" i="3"/>
  <c r="AU18" i="3"/>
  <c r="AU19" i="3"/>
  <c r="AU13" i="3"/>
  <c r="AU14" i="3"/>
  <c r="AU15" i="3"/>
  <c r="AU89" i="3"/>
  <c r="AS16" i="3"/>
  <c r="AS17" i="3"/>
  <c r="AS18" i="3"/>
  <c r="AS19" i="3"/>
  <c r="AS13" i="3"/>
  <c r="AS14" i="3"/>
  <c r="AS15" i="3"/>
  <c r="AS89" i="3"/>
  <c r="AQ16" i="3"/>
  <c r="AQ17" i="3"/>
  <c r="AQ18" i="3"/>
  <c r="AQ19" i="3"/>
  <c r="AQ13" i="3"/>
  <c r="AQ14" i="3"/>
  <c r="AQ15" i="3"/>
  <c r="AQ89" i="3"/>
  <c r="AO16" i="3"/>
  <c r="AO17" i="3"/>
  <c r="AO18" i="3"/>
  <c r="AO19" i="3"/>
  <c r="AO13" i="3"/>
  <c r="AO14" i="3"/>
  <c r="AO15" i="3"/>
  <c r="AO89" i="3"/>
  <c r="AM16" i="3"/>
  <c r="AM17" i="3"/>
  <c r="AM18" i="3"/>
  <c r="AM19" i="3"/>
  <c r="AM13" i="3"/>
  <c r="AM14" i="3"/>
  <c r="AM15" i="3"/>
  <c r="AM89" i="3"/>
  <c r="AK16" i="3"/>
  <c r="AK17" i="3"/>
  <c r="AK18" i="3"/>
  <c r="AK19" i="3"/>
  <c r="AK13" i="3"/>
  <c r="AK14" i="3"/>
  <c r="AK15" i="3"/>
  <c r="AK89" i="3"/>
  <c r="AI16" i="3"/>
  <c r="AI17" i="3"/>
  <c r="AI18" i="3"/>
  <c r="AI19" i="3"/>
  <c r="AI13" i="3"/>
  <c r="AI14" i="3"/>
  <c r="AI15" i="3"/>
  <c r="AI89" i="3"/>
  <c r="AG16" i="3"/>
  <c r="AG17" i="3"/>
  <c r="AG18" i="3"/>
  <c r="AG19" i="3"/>
  <c r="AG13" i="3"/>
  <c r="AG14" i="3"/>
  <c r="AG15" i="3"/>
  <c r="AG89" i="3"/>
  <c r="AE16" i="3"/>
  <c r="AE17" i="3"/>
  <c r="AE18" i="3"/>
  <c r="AE19" i="3"/>
  <c r="AE13" i="3"/>
  <c r="AE14" i="3"/>
  <c r="AE15" i="3"/>
  <c r="AE89" i="3"/>
  <c r="AC16" i="3"/>
  <c r="AC17" i="3"/>
  <c r="AC18" i="3"/>
  <c r="AC19" i="3"/>
  <c r="AC13" i="3"/>
  <c r="AC14" i="3"/>
  <c r="AC15" i="3"/>
  <c r="AC89" i="3"/>
  <c r="AA16" i="3"/>
  <c r="AA17" i="3"/>
  <c r="AA18" i="3"/>
  <c r="AA19" i="3"/>
  <c r="AA13" i="3"/>
  <c r="AA14" i="3"/>
  <c r="AA15" i="3"/>
  <c r="AA89" i="3"/>
  <c r="Y16" i="3"/>
  <c r="Y17" i="3"/>
  <c r="Y18" i="3"/>
  <c r="Y19" i="3"/>
  <c r="Y13" i="3"/>
  <c r="Y14" i="3"/>
  <c r="Y15" i="3"/>
  <c r="Y89" i="3"/>
  <c r="W16" i="3"/>
  <c r="W17" i="3"/>
  <c r="W18" i="3"/>
  <c r="W19" i="3"/>
  <c r="W13" i="3"/>
  <c r="W14" i="3"/>
  <c r="W15" i="3"/>
  <c r="W89" i="3"/>
  <c r="U16" i="3"/>
  <c r="U17" i="3"/>
  <c r="U18" i="3"/>
  <c r="U19" i="3"/>
  <c r="U13" i="3"/>
  <c r="U14" i="3"/>
  <c r="U15" i="3"/>
  <c r="U89" i="3"/>
  <c r="S16" i="3"/>
  <c r="S17" i="3"/>
  <c r="S18" i="3"/>
  <c r="S19" i="3"/>
  <c r="S13" i="3"/>
  <c r="S14" i="3"/>
  <c r="S15" i="3"/>
  <c r="S89" i="3"/>
  <c r="Q16" i="3"/>
  <c r="Q17" i="3"/>
  <c r="Q18" i="3"/>
  <c r="Q19" i="3"/>
  <c r="Q13" i="3"/>
  <c r="Q14" i="3"/>
  <c r="Q15" i="3"/>
  <c r="Q89" i="3"/>
  <c r="O16" i="3"/>
  <c r="O17" i="3"/>
  <c r="O18" i="3"/>
  <c r="O19" i="3"/>
  <c r="O13" i="3"/>
  <c r="O14" i="3"/>
  <c r="O15" i="3"/>
  <c r="O89" i="3"/>
  <c r="M16" i="3"/>
  <c r="M17" i="3"/>
  <c r="M18" i="3"/>
  <c r="M19" i="3"/>
  <c r="M13" i="3"/>
  <c r="M14" i="3"/>
  <c r="M15" i="3"/>
  <c r="M89" i="3"/>
  <c r="I16" i="3"/>
  <c r="I17" i="3"/>
  <c r="I18" i="3"/>
  <c r="I19" i="3"/>
  <c r="I13" i="3"/>
  <c r="I14" i="3"/>
  <c r="I15" i="3"/>
  <c r="I89" i="3"/>
  <c r="G16" i="3"/>
  <c r="G17" i="3"/>
  <c r="G18" i="3"/>
  <c r="G19" i="3"/>
  <c r="G13" i="3"/>
  <c r="G14" i="3"/>
  <c r="G15" i="3"/>
  <c r="G89" i="3"/>
  <c r="E16" i="3"/>
  <c r="E17" i="3"/>
  <c r="E18" i="3"/>
  <c r="E19" i="3"/>
  <c r="E13" i="3"/>
  <c r="E14" i="3"/>
  <c r="E15" i="3"/>
  <c r="E89" i="3"/>
  <c r="BS9" i="3"/>
  <c r="BS10" i="3"/>
  <c r="BS11" i="3"/>
  <c r="BS12" i="3"/>
  <c r="BS6" i="3"/>
  <c r="BS7" i="3"/>
  <c r="BS8" i="3"/>
  <c r="BS88" i="3"/>
  <c r="BQ9" i="3"/>
  <c r="BQ10" i="3"/>
  <c r="BQ11" i="3"/>
  <c r="BQ12" i="3"/>
  <c r="BQ6" i="3"/>
  <c r="BQ7" i="3"/>
  <c r="BQ8" i="3"/>
  <c r="BQ88" i="3"/>
  <c r="BO9" i="3"/>
  <c r="BO10" i="3"/>
  <c r="BO11" i="3"/>
  <c r="BO12" i="3"/>
  <c r="BO6" i="3"/>
  <c r="BO7" i="3"/>
  <c r="BO8" i="3"/>
  <c r="BO88" i="3"/>
  <c r="BM9" i="3"/>
  <c r="BM10" i="3"/>
  <c r="BM11" i="3"/>
  <c r="BM12" i="3"/>
  <c r="BM6" i="3"/>
  <c r="BM7" i="3"/>
  <c r="BM8" i="3"/>
  <c r="BM88" i="3"/>
  <c r="BK9" i="3"/>
  <c r="BK10" i="3"/>
  <c r="BK11" i="3"/>
  <c r="BK12" i="3"/>
  <c r="BK6" i="3"/>
  <c r="BK7" i="3"/>
  <c r="BK8" i="3"/>
  <c r="BK88" i="3"/>
  <c r="BI9" i="3"/>
  <c r="BI10" i="3"/>
  <c r="BI11" i="3"/>
  <c r="BI12" i="3"/>
  <c r="BI6" i="3"/>
  <c r="BI7" i="3"/>
  <c r="BI8" i="3"/>
  <c r="BI88" i="3"/>
  <c r="BG9" i="3"/>
  <c r="BG10" i="3"/>
  <c r="BG11" i="3"/>
  <c r="BG12" i="3"/>
  <c r="BG6" i="3"/>
  <c r="BG7" i="3"/>
  <c r="BG8" i="3"/>
  <c r="BG88" i="3"/>
  <c r="BE9" i="3"/>
  <c r="BE10" i="3"/>
  <c r="BE11" i="3"/>
  <c r="BE12" i="3"/>
  <c r="BE6" i="3"/>
  <c r="BE7" i="3"/>
  <c r="BE8" i="3"/>
  <c r="BE88" i="3"/>
  <c r="BC9" i="3"/>
  <c r="BC10" i="3"/>
  <c r="BC11" i="3"/>
  <c r="BC12" i="3"/>
  <c r="BC6" i="3"/>
  <c r="BC7" i="3"/>
  <c r="BC8" i="3"/>
  <c r="BC88" i="3"/>
  <c r="BA9" i="3"/>
  <c r="BA10" i="3"/>
  <c r="BA11" i="3"/>
  <c r="BA12" i="3"/>
  <c r="BA6" i="3"/>
  <c r="BA7" i="3"/>
  <c r="BA8" i="3"/>
  <c r="BA88" i="3"/>
  <c r="AY9" i="3"/>
  <c r="AY10" i="3"/>
  <c r="AY11" i="3"/>
  <c r="AY12" i="3"/>
  <c r="AY6" i="3"/>
  <c r="AY7" i="3"/>
  <c r="AY8" i="3"/>
  <c r="AY88" i="3"/>
  <c r="AW9" i="3"/>
  <c r="AW10" i="3"/>
  <c r="AW11" i="3"/>
  <c r="AW12" i="3"/>
  <c r="AW6" i="3"/>
  <c r="AW7" i="3"/>
  <c r="AW8" i="3"/>
  <c r="AW88" i="3"/>
  <c r="AU9" i="3"/>
  <c r="AU10" i="3"/>
  <c r="AU11" i="3"/>
  <c r="AU12" i="3"/>
  <c r="AU6" i="3"/>
  <c r="AU7" i="3"/>
  <c r="AU8" i="3"/>
  <c r="AU88" i="3"/>
  <c r="AS9" i="3"/>
  <c r="AS10" i="3"/>
  <c r="AS11" i="3"/>
  <c r="AS12" i="3"/>
  <c r="AS6" i="3"/>
  <c r="AS7" i="3"/>
  <c r="AS8" i="3"/>
  <c r="AS88" i="3"/>
  <c r="AQ9" i="3"/>
  <c r="AQ10" i="3"/>
  <c r="AQ11" i="3"/>
  <c r="AQ12" i="3"/>
  <c r="AQ6" i="3"/>
  <c r="AQ7" i="3"/>
  <c r="AQ8" i="3"/>
  <c r="AQ88" i="3"/>
  <c r="AO9" i="3"/>
  <c r="AO10" i="3"/>
  <c r="AO11" i="3"/>
  <c r="AO12" i="3"/>
  <c r="AO6" i="3"/>
  <c r="AO7" i="3"/>
  <c r="AO8" i="3"/>
  <c r="AO88" i="3"/>
  <c r="AM9" i="3"/>
  <c r="AM10" i="3"/>
  <c r="AM11" i="3"/>
  <c r="AM12" i="3"/>
  <c r="AM6" i="3"/>
  <c r="AM7" i="3"/>
  <c r="AM8" i="3"/>
  <c r="AM88" i="3"/>
  <c r="AK9" i="3"/>
  <c r="AK10" i="3"/>
  <c r="AK11" i="3"/>
  <c r="AK12" i="3"/>
  <c r="AK6" i="3"/>
  <c r="AK7" i="3"/>
  <c r="AK8" i="3"/>
  <c r="AK88" i="3"/>
  <c r="AI9" i="3"/>
  <c r="AI10" i="3"/>
  <c r="AI11" i="3"/>
  <c r="AI12" i="3"/>
  <c r="AI6" i="3"/>
  <c r="AI7" i="3"/>
  <c r="AI8" i="3"/>
  <c r="AI88" i="3"/>
  <c r="AG9" i="3"/>
  <c r="AG10" i="3"/>
  <c r="AG11" i="3"/>
  <c r="AG12" i="3"/>
  <c r="AG6" i="3"/>
  <c r="AG7" i="3"/>
  <c r="AG8" i="3"/>
  <c r="AG88" i="3"/>
  <c r="AE9" i="3"/>
  <c r="AE10" i="3"/>
  <c r="AE11" i="3"/>
  <c r="AE12" i="3"/>
  <c r="AE6" i="3"/>
  <c r="AE7" i="3"/>
  <c r="AE8" i="3"/>
  <c r="AE88" i="3"/>
  <c r="AC9" i="3"/>
  <c r="AC10" i="3"/>
  <c r="AC11" i="3"/>
  <c r="AC12" i="3"/>
  <c r="AC6" i="3"/>
  <c r="AC7" i="3"/>
  <c r="AC8" i="3"/>
  <c r="AC88" i="3"/>
  <c r="AA9" i="3"/>
  <c r="AA10" i="3"/>
  <c r="AA11" i="3"/>
  <c r="AA12" i="3"/>
  <c r="AA6" i="3"/>
  <c r="AA7" i="3"/>
  <c r="AA8" i="3"/>
  <c r="AA88" i="3"/>
  <c r="Y9" i="3"/>
  <c r="Y10" i="3"/>
  <c r="Y11" i="3"/>
  <c r="Y12" i="3"/>
  <c r="Y6" i="3"/>
  <c r="Y7" i="3"/>
  <c r="Y8" i="3"/>
  <c r="Y88" i="3"/>
  <c r="W9" i="3"/>
  <c r="W10" i="3"/>
  <c r="W11" i="3"/>
  <c r="W12" i="3"/>
  <c r="W6" i="3"/>
  <c r="W7" i="3"/>
  <c r="W8" i="3"/>
  <c r="W88" i="3"/>
  <c r="U9" i="3"/>
  <c r="U10" i="3"/>
  <c r="U11" i="3"/>
  <c r="U12" i="3"/>
  <c r="U6" i="3"/>
  <c r="U7" i="3"/>
  <c r="U8" i="3"/>
  <c r="U88" i="3"/>
  <c r="S9" i="3"/>
  <c r="S10" i="3"/>
  <c r="S11" i="3"/>
  <c r="S12" i="3"/>
  <c r="S6" i="3"/>
  <c r="S7" i="3"/>
  <c r="S8" i="3"/>
  <c r="S88" i="3"/>
  <c r="Q9" i="3"/>
  <c r="Q10" i="3"/>
  <c r="Q11" i="3"/>
  <c r="Q12" i="3"/>
  <c r="Q6" i="3"/>
  <c r="Q7" i="3"/>
  <c r="Q8" i="3"/>
  <c r="Q88" i="3"/>
  <c r="O9" i="3"/>
  <c r="O10" i="3"/>
  <c r="O11" i="3"/>
  <c r="O12" i="3"/>
  <c r="O6" i="3"/>
  <c r="O7" i="3"/>
  <c r="O8" i="3"/>
  <c r="O88" i="3"/>
  <c r="M9" i="3"/>
  <c r="M10" i="3"/>
  <c r="M11" i="3"/>
  <c r="M12" i="3"/>
  <c r="M6" i="3"/>
  <c r="M7" i="3"/>
  <c r="M8" i="3"/>
  <c r="M88" i="3"/>
  <c r="I9" i="3"/>
  <c r="I10" i="3"/>
  <c r="I11" i="3"/>
  <c r="I12" i="3"/>
  <c r="I6" i="3"/>
  <c r="I7" i="3"/>
  <c r="I8" i="3"/>
  <c r="I88" i="3"/>
  <c r="G9" i="3"/>
  <c r="G10" i="3"/>
  <c r="G11" i="3"/>
  <c r="G12" i="3"/>
  <c r="G6" i="3"/>
  <c r="G7" i="3"/>
  <c r="G8" i="3"/>
  <c r="G88" i="3"/>
  <c r="E9" i="3"/>
  <c r="E10" i="3"/>
  <c r="E11" i="3"/>
  <c r="E12" i="3"/>
  <c r="E6" i="3"/>
  <c r="E7" i="3"/>
  <c r="E8" i="3"/>
  <c r="E88" i="3"/>
  <c r="BR77" i="3"/>
  <c r="BP77" i="3"/>
  <c r="BN77" i="3"/>
  <c r="BL77" i="3"/>
  <c r="BJ77" i="3"/>
  <c r="BH77" i="3"/>
  <c r="BF77" i="3"/>
  <c r="BD77" i="3"/>
  <c r="BB77" i="3"/>
  <c r="AZ77" i="3"/>
  <c r="AX77" i="3"/>
  <c r="AV77" i="3"/>
  <c r="AT77" i="3"/>
  <c r="AR77" i="3"/>
  <c r="AP77" i="3"/>
  <c r="AN77" i="3"/>
  <c r="AL77" i="3"/>
  <c r="AJ77" i="3"/>
  <c r="AH77" i="3"/>
  <c r="AF77" i="3"/>
  <c r="AD77" i="3"/>
  <c r="AB77" i="3"/>
  <c r="Z77" i="3"/>
  <c r="X77" i="3"/>
  <c r="V77" i="3"/>
  <c r="T77" i="3"/>
  <c r="R77" i="3"/>
  <c r="P77" i="3"/>
  <c r="N77" i="3"/>
  <c r="L77" i="3"/>
  <c r="H77" i="3"/>
  <c r="F77" i="3"/>
  <c r="D77" i="3"/>
  <c r="BS11" i="2"/>
  <c r="BS12" i="2"/>
  <c r="BS6" i="2"/>
  <c r="BS7" i="2"/>
  <c r="BS8" i="2"/>
  <c r="BS9" i="2"/>
  <c r="BS10" i="2"/>
  <c r="BS19" i="2"/>
  <c r="BS13" i="2"/>
  <c r="BS14" i="2"/>
  <c r="BS15" i="2"/>
  <c r="BS16" i="2"/>
  <c r="BS17" i="2"/>
  <c r="BS18" i="2"/>
  <c r="BS25" i="2"/>
  <c r="BS26" i="2"/>
  <c r="BS20" i="2"/>
  <c r="BS21" i="2"/>
  <c r="BS22" i="2"/>
  <c r="BS23" i="2"/>
  <c r="BS24" i="2"/>
  <c r="BS32" i="2"/>
  <c r="BS33" i="2"/>
  <c r="BS27" i="2"/>
  <c r="BS28" i="2"/>
  <c r="BS29" i="2"/>
  <c r="BS30" i="2"/>
  <c r="BS31" i="2"/>
  <c r="BS39" i="2"/>
  <c r="BS40" i="2"/>
  <c r="BS34" i="2"/>
  <c r="BS35" i="2"/>
  <c r="BS36" i="2"/>
  <c r="BS37" i="2"/>
  <c r="BS38" i="2"/>
  <c r="BS46" i="2"/>
  <c r="BS47" i="2"/>
  <c r="BS41" i="2"/>
  <c r="BS42" i="2"/>
  <c r="BS43" i="2"/>
  <c r="BS44" i="2"/>
  <c r="BS45" i="2"/>
  <c r="BS53" i="2"/>
  <c r="BS54" i="2"/>
  <c r="BS48" i="2"/>
  <c r="BS49" i="2"/>
  <c r="BS50" i="2"/>
  <c r="BS51" i="2"/>
  <c r="BS52" i="2"/>
  <c r="BS58" i="2"/>
  <c r="BS95" i="2"/>
  <c r="F12" i="42"/>
  <c r="BS59" i="2"/>
  <c r="BS60" i="2"/>
  <c r="BS61" i="2"/>
  <c r="BS55" i="2"/>
  <c r="BS56" i="2"/>
  <c r="BS57" i="2"/>
  <c r="BS65" i="2"/>
  <c r="BS66" i="2"/>
  <c r="BS67" i="2"/>
  <c r="BS68" i="2"/>
  <c r="BS62" i="2"/>
  <c r="BS63" i="2"/>
  <c r="BS64" i="2"/>
  <c r="BS96" i="2"/>
  <c r="BS72" i="2"/>
  <c r="BS73" i="2"/>
  <c r="BS74" i="2"/>
  <c r="BS75" i="2"/>
  <c r="BS69" i="2"/>
  <c r="BS70" i="2"/>
  <c r="BS71" i="2"/>
  <c r="BS97" i="2"/>
  <c r="BQ9" i="2"/>
  <c r="BQ10" i="2"/>
  <c r="BQ11" i="2"/>
  <c r="BQ12" i="2"/>
  <c r="BQ6" i="2"/>
  <c r="BQ7" i="2"/>
  <c r="BQ8" i="2"/>
  <c r="BQ88" i="2"/>
  <c r="BQ16" i="2"/>
  <c r="BQ17" i="2"/>
  <c r="BQ18" i="2"/>
  <c r="BQ19" i="2"/>
  <c r="BQ13" i="2"/>
  <c r="BQ14" i="2"/>
  <c r="BQ15" i="2"/>
  <c r="BQ89" i="2"/>
  <c r="BQ23" i="2"/>
  <c r="BQ24" i="2"/>
  <c r="BQ25" i="2"/>
  <c r="BQ26" i="2"/>
  <c r="BQ20" i="2"/>
  <c r="BQ21" i="2"/>
  <c r="BQ22" i="2"/>
  <c r="BQ90" i="2"/>
  <c r="BQ30" i="2"/>
  <c r="BQ31" i="2"/>
  <c r="BQ32" i="2"/>
  <c r="BQ33" i="2"/>
  <c r="BQ27" i="2"/>
  <c r="BQ28" i="2"/>
  <c r="BQ29" i="2"/>
  <c r="BQ91" i="2"/>
  <c r="BQ37" i="2"/>
  <c r="BQ38" i="2"/>
  <c r="BQ39" i="2"/>
  <c r="BQ40" i="2"/>
  <c r="BQ34" i="2"/>
  <c r="BQ35" i="2"/>
  <c r="BQ36" i="2"/>
  <c r="BQ92" i="2"/>
  <c r="BQ44" i="2"/>
  <c r="BQ45" i="2"/>
  <c r="BQ46" i="2"/>
  <c r="BQ47" i="2"/>
  <c r="BQ41" i="2"/>
  <c r="BQ42" i="2"/>
  <c r="BQ43" i="2"/>
  <c r="BQ93" i="2"/>
  <c r="BQ51" i="2"/>
  <c r="BQ52" i="2"/>
  <c r="BQ53" i="2"/>
  <c r="BQ54" i="2"/>
  <c r="BQ48" i="2"/>
  <c r="BQ49" i="2"/>
  <c r="BQ50" i="2"/>
  <c r="BQ94" i="2"/>
  <c r="BQ58" i="2"/>
  <c r="BQ59" i="2"/>
  <c r="BQ60" i="2"/>
  <c r="BQ61" i="2"/>
  <c r="BQ55" i="2"/>
  <c r="BQ56" i="2"/>
  <c r="BQ57" i="2"/>
  <c r="BQ95" i="2"/>
  <c r="BQ65" i="2"/>
  <c r="BQ66" i="2"/>
  <c r="BQ67" i="2"/>
  <c r="BQ68" i="2"/>
  <c r="BQ62" i="2"/>
  <c r="BQ63" i="2"/>
  <c r="BQ64" i="2"/>
  <c r="BQ96" i="2"/>
  <c r="BQ72" i="2"/>
  <c r="BQ73" i="2"/>
  <c r="BQ74" i="2"/>
  <c r="BQ75" i="2"/>
  <c r="BQ69" i="2"/>
  <c r="BQ70" i="2"/>
  <c r="BQ71" i="2"/>
  <c r="BQ97" i="2"/>
  <c r="BP77" i="2"/>
  <c r="BO9" i="2"/>
  <c r="BO10" i="2"/>
  <c r="BO11" i="2"/>
  <c r="BO12" i="2"/>
  <c r="BO6" i="2"/>
  <c r="BO7" i="2"/>
  <c r="BO8" i="2"/>
  <c r="BO88" i="2"/>
  <c r="BO16" i="2"/>
  <c r="BO17" i="2"/>
  <c r="BO18" i="2"/>
  <c r="BO19" i="2"/>
  <c r="BO13" i="2"/>
  <c r="BO14" i="2"/>
  <c r="BO15" i="2"/>
  <c r="BO89" i="2"/>
  <c r="BO23" i="2"/>
  <c r="BO24" i="2"/>
  <c r="BO25" i="2"/>
  <c r="BO26" i="2"/>
  <c r="BO20" i="2"/>
  <c r="BO21" i="2"/>
  <c r="BO22" i="2"/>
  <c r="BO90" i="2"/>
  <c r="BO30" i="2"/>
  <c r="BO31" i="2"/>
  <c r="BO32" i="2"/>
  <c r="BO33" i="2"/>
  <c r="BO27" i="2"/>
  <c r="BO28" i="2"/>
  <c r="BO29" i="2"/>
  <c r="BO91" i="2"/>
  <c r="BO37" i="2"/>
  <c r="BO38" i="2"/>
  <c r="BO39" i="2"/>
  <c r="BO40" i="2"/>
  <c r="BO34" i="2"/>
  <c r="BO35" i="2"/>
  <c r="BO36" i="2"/>
  <c r="BO92" i="2"/>
  <c r="BO44" i="2"/>
  <c r="BO45" i="2"/>
  <c r="BO46" i="2"/>
  <c r="BO47" i="2"/>
  <c r="BO41" i="2"/>
  <c r="BO42" i="2"/>
  <c r="BO43" i="2"/>
  <c r="BO93" i="2"/>
  <c r="BO51" i="2"/>
  <c r="BO52" i="2"/>
  <c r="BO53" i="2"/>
  <c r="BO54" i="2"/>
  <c r="BO48" i="2"/>
  <c r="BO49" i="2"/>
  <c r="BO50" i="2"/>
  <c r="BO94" i="2"/>
  <c r="BO58" i="2"/>
  <c r="BO59" i="2"/>
  <c r="BO60" i="2"/>
  <c r="BO61" i="2"/>
  <c r="BO55" i="2"/>
  <c r="BO56" i="2"/>
  <c r="BO57" i="2"/>
  <c r="BO95" i="2"/>
  <c r="BO65" i="2"/>
  <c r="BO66" i="2"/>
  <c r="BO67" i="2"/>
  <c r="BO68" i="2"/>
  <c r="BO62" i="2"/>
  <c r="BO63" i="2"/>
  <c r="BO64" i="2"/>
  <c r="BO96" i="2"/>
  <c r="BO72" i="2"/>
  <c r="BO73" i="2"/>
  <c r="BO74" i="2"/>
  <c r="BO75" i="2"/>
  <c r="BO69" i="2"/>
  <c r="BO70" i="2"/>
  <c r="BO71" i="2"/>
  <c r="BO97" i="2"/>
  <c r="BN77" i="2"/>
  <c r="BM9" i="2"/>
  <c r="BM10" i="2"/>
  <c r="BM11" i="2"/>
  <c r="BM12" i="2"/>
  <c r="BM6" i="2"/>
  <c r="BM7" i="2"/>
  <c r="BM8" i="2"/>
  <c r="BM88" i="2"/>
  <c r="BM16" i="2"/>
  <c r="BM17" i="2"/>
  <c r="BM18" i="2"/>
  <c r="BM19" i="2"/>
  <c r="BM13" i="2"/>
  <c r="BM14" i="2"/>
  <c r="BM15" i="2"/>
  <c r="BM89" i="2"/>
  <c r="BM23" i="2"/>
  <c r="BM24" i="2"/>
  <c r="BM25" i="2"/>
  <c r="BM26" i="2"/>
  <c r="BM20" i="2"/>
  <c r="BM21" i="2"/>
  <c r="BM22" i="2"/>
  <c r="BM90" i="2"/>
  <c r="BM30" i="2"/>
  <c r="BM31" i="2"/>
  <c r="BM32" i="2"/>
  <c r="BM33" i="2"/>
  <c r="BM27" i="2"/>
  <c r="BM28" i="2"/>
  <c r="BM29" i="2"/>
  <c r="BM91" i="2"/>
  <c r="BM37" i="2"/>
  <c r="BM38" i="2"/>
  <c r="BM39" i="2"/>
  <c r="BM40" i="2"/>
  <c r="BM34" i="2"/>
  <c r="BM35" i="2"/>
  <c r="BM36" i="2"/>
  <c r="BM92" i="2"/>
  <c r="BM44" i="2"/>
  <c r="BM45" i="2"/>
  <c r="BM46" i="2"/>
  <c r="BM47" i="2"/>
  <c r="BM41" i="2"/>
  <c r="BM42" i="2"/>
  <c r="BM43" i="2"/>
  <c r="BM93" i="2"/>
  <c r="BM51" i="2"/>
  <c r="BM52" i="2"/>
  <c r="BM53" i="2"/>
  <c r="BM54" i="2"/>
  <c r="BM48" i="2"/>
  <c r="BM49" i="2"/>
  <c r="BM50" i="2"/>
  <c r="BM94" i="2"/>
  <c r="BM58" i="2"/>
  <c r="BM59" i="2"/>
  <c r="BM60" i="2"/>
  <c r="BM61" i="2"/>
  <c r="BM55" i="2"/>
  <c r="BM56" i="2"/>
  <c r="BM57" i="2"/>
  <c r="BM95" i="2"/>
  <c r="BM65" i="2"/>
  <c r="BM66" i="2"/>
  <c r="BM67" i="2"/>
  <c r="BM68" i="2"/>
  <c r="BM62" i="2"/>
  <c r="BM63" i="2"/>
  <c r="BM64" i="2"/>
  <c r="BM96" i="2"/>
  <c r="BM72" i="2"/>
  <c r="BM73" i="2"/>
  <c r="BM74" i="2"/>
  <c r="BM75" i="2"/>
  <c r="BM69" i="2"/>
  <c r="BM70" i="2"/>
  <c r="BM71" i="2"/>
  <c r="BM97" i="2"/>
  <c r="BL77" i="2"/>
  <c r="BK9" i="2"/>
  <c r="BK10" i="2"/>
  <c r="BK11" i="2"/>
  <c r="BK12" i="2"/>
  <c r="BK6" i="2"/>
  <c r="BK7" i="2"/>
  <c r="BK8" i="2"/>
  <c r="BK88" i="2"/>
  <c r="BK16" i="2"/>
  <c r="BK17" i="2"/>
  <c r="BK18" i="2"/>
  <c r="BK19" i="2"/>
  <c r="BK13" i="2"/>
  <c r="BK14" i="2"/>
  <c r="BK15" i="2"/>
  <c r="BK89" i="2"/>
  <c r="BK23" i="2"/>
  <c r="BK24" i="2"/>
  <c r="BK25" i="2"/>
  <c r="BK26" i="2"/>
  <c r="BK20" i="2"/>
  <c r="BK21" i="2"/>
  <c r="BK22" i="2"/>
  <c r="BK90" i="2"/>
  <c r="BK30" i="2"/>
  <c r="BK31" i="2"/>
  <c r="BK32" i="2"/>
  <c r="BK33" i="2"/>
  <c r="BK27" i="2"/>
  <c r="BK28" i="2"/>
  <c r="BK29" i="2"/>
  <c r="BK91" i="2"/>
  <c r="BK37" i="2"/>
  <c r="BK38" i="2"/>
  <c r="BK39" i="2"/>
  <c r="BK40" i="2"/>
  <c r="BK34" i="2"/>
  <c r="BK35" i="2"/>
  <c r="BK36" i="2"/>
  <c r="BK92" i="2"/>
  <c r="BK44" i="2"/>
  <c r="BK45" i="2"/>
  <c r="BK46" i="2"/>
  <c r="BK47" i="2"/>
  <c r="BK41" i="2"/>
  <c r="BK42" i="2"/>
  <c r="BK43" i="2"/>
  <c r="BK93" i="2"/>
  <c r="BK51" i="2"/>
  <c r="BK52" i="2"/>
  <c r="BK53" i="2"/>
  <c r="BK54" i="2"/>
  <c r="BK48" i="2"/>
  <c r="BK49" i="2"/>
  <c r="BK50" i="2"/>
  <c r="BK94" i="2"/>
  <c r="BK58" i="2"/>
  <c r="BK59" i="2"/>
  <c r="BK60" i="2"/>
  <c r="BK61" i="2"/>
  <c r="BK55" i="2"/>
  <c r="BK56" i="2"/>
  <c r="BK57" i="2"/>
  <c r="BK95" i="2"/>
  <c r="BK65" i="2"/>
  <c r="BK66" i="2"/>
  <c r="BK67" i="2"/>
  <c r="BK68" i="2"/>
  <c r="BK62" i="2"/>
  <c r="BK63" i="2"/>
  <c r="BK64" i="2"/>
  <c r="BK96" i="2"/>
  <c r="BK72" i="2"/>
  <c r="BK73" i="2"/>
  <c r="BK74" i="2"/>
  <c r="BK75" i="2"/>
  <c r="BK69" i="2"/>
  <c r="BK70" i="2"/>
  <c r="BK71" i="2"/>
  <c r="BK97" i="2"/>
  <c r="BJ77" i="2"/>
  <c r="BI9" i="2"/>
  <c r="BI10" i="2"/>
  <c r="BI11" i="2"/>
  <c r="BI12" i="2"/>
  <c r="BI6" i="2"/>
  <c r="BI7" i="2"/>
  <c r="BI8" i="2"/>
  <c r="BI88" i="2"/>
  <c r="BI16" i="2"/>
  <c r="BI17" i="2"/>
  <c r="BI18" i="2"/>
  <c r="BI19" i="2"/>
  <c r="BI13" i="2"/>
  <c r="BI14" i="2"/>
  <c r="BI15" i="2"/>
  <c r="BI89" i="2"/>
  <c r="BI23" i="2"/>
  <c r="BI24" i="2"/>
  <c r="BI25" i="2"/>
  <c r="BI26" i="2"/>
  <c r="BI20" i="2"/>
  <c r="BI21" i="2"/>
  <c r="BI22" i="2"/>
  <c r="BI90" i="2"/>
  <c r="BI30" i="2"/>
  <c r="BI31" i="2"/>
  <c r="BI32" i="2"/>
  <c r="BI33" i="2"/>
  <c r="BI27" i="2"/>
  <c r="BI28" i="2"/>
  <c r="BI29" i="2"/>
  <c r="BI91" i="2"/>
  <c r="BI37" i="2"/>
  <c r="BI38" i="2"/>
  <c r="BI39" i="2"/>
  <c r="BI40" i="2"/>
  <c r="BI34" i="2"/>
  <c r="BI35" i="2"/>
  <c r="BI36" i="2"/>
  <c r="BI92" i="2"/>
  <c r="BI44" i="2"/>
  <c r="BI45" i="2"/>
  <c r="BI46" i="2"/>
  <c r="BI47" i="2"/>
  <c r="BI41" i="2"/>
  <c r="BI42" i="2"/>
  <c r="BI43" i="2"/>
  <c r="BI93" i="2"/>
  <c r="BI51" i="2"/>
  <c r="BI52" i="2"/>
  <c r="BI53" i="2"/>
  <c r="BI54" i="2"/>
  <c r="BI48" i="2"/>
  <c r="BI49" i="2"/>
  <c r="BI50" i="2"/>
  <c r="BI94" i="2"/>
  <c r="BI58" i="2"/>
  <c r="BI59" i="2"/>
  <c r="BI60" i="2"/>
  <c r="BI61" i="2"/>
  <c r="BI55" i="2"/>
  <c r="BI56" i="2"/>
  <c r="BI57" i="2"/>
  <c r="BI95" i="2"/>
  <c r="BI65" i="2"/>
  <c r="BI66" i="2"/>
  <c r="BI67" i="2"/>
  <c r="BI68" i="2"/>
  <c r="BI62" i="2"/>
  <c r="BI63" i="2"/>
  <c r="BI64" i="2"/>
  <c r="BI96" i="2"/>
  <c r="BI72" i="2"/>
  <c r="BI73" i="2"/>
  <c r="BI74" i="2"/>
  <c r="BI75" i="2"/>
  <c r="BI69" i="2"/>
  <c r="BI70" i="2"/>
  <c r="BI71" i="2"/>
  <c r="BI97" i="2"/>
  <c r="BH77" i="2"/>
  <c r="BG9" i="2"/>
  <c r="BG10" i="2"/>
  <c r="BG11" i="2"/>
  <c r="BG12" i="2"/>
  <c r="BG6" i="2"/>
  <c r="BG7" i="2"/>
  <c r="BG8" i="2"/>
  <c r="BG88" i="2"/>
  <c r="BG16" i="2"/>
  <c r="BG17" i="2"/>
  <c r="BG18" i="2"/>
  <c r="BG19" i="2"/>
  <c r="BG13" i="2"/>
  <c r="BG14" i="2"/>
  <c r="BG15" i="2"/>
  <c r="BG89" i="2"/>
  <c r="BG23" i="2"/>
  <c r="BG24" i="2"/>
  <c r="BG25" i="2"/>
  <c r="BG26" i="2"/>
  <c r="BG20" i="2"/>
  <c r="BG21" i="2"/>
  <c r="BG22" i="2"/>
  <c r="BG90" i="2"/>
  <c r="BG30" i="2"/>
  <c r="BG31" i="2"/>
  <c r="BG32" i="2"/>
  <c r="BG33" i="2"/>
  <c r="BG27" i="2"/>
  <c r="BG28" i="2"/>
  <c r="BG29" i="2"/>
  <c r="BG91" i="2"/>
  <c r="BG37" i="2"/>
  <c r="BG38" i="2"/>
  <c r="BG39" i="2"/>
  <c r="BG40" i="2"/>
  <c r="BG34" i="2"/>
  <c r="BG35" i="2"/>
  <c r="BG36" i="2"/>
  <c r="BG92" i="2"/>
  <c r="BG44" i="2"/>
  <c r="BG45" i="2"/>
  <c r="BG46" i="2"/>
  <c r="BG47" i="2"/>
  <c r="BG41" i="2"/>
  <c r="BG42" i="2"/>
  <c r="BG43" i="2"/>
  <c r="BG93" i="2"/>
  <c r="BG51" i="2"/>
  <c r="BG52" i="2"/>
  <c r="BG53" i="2"/>
  <c r="BG54" i="2"/>
  <c r="BG48" i="2"/>
  <c r="BG49" i="2"/>
  <c r="BG50" i="2"/>
  <c r="BG94" i="2"/>
  <c r="BG58" i="2"/>
  <c r="BG59" i="2"/>
  <c r="BG60" i="2"/>
  <c r="BG61" i="2"/>
  <c r="BG55" i="2"/>
  <c r="BG56" i="2"/>
  <c r="BG57" i="2"/>
  <c r="BG95" i="2"/>
  <c r="BG65" i="2"/>
  <c r="BG66" i="2"/>
  <c r="BG67" i="2"/>
  <c r="BG68" i="2"/>
  <c r="BG62" i="2"/>
  <c r="BG63" i="2"/>
  <c r="BG64" i="2"/>
  <c r="BG96" i="2"/>
  <c r="BG72" i="2"/>
  <c r="BG73" i="2"/>
  <c r="BG74" i="2"/>
  <c r="BG75" i="2"/>
  <c r="BG69" i="2"/>
  <c r="BG70" i="2"/>
  <c r="BG71" i="2"/>
  <c r="BG97" i="2"/>
  <c r="BF77" i="2"/>
  <c r="BE9" i="2"/>
  <c r="BE10" i="2"/>
  <c r="BE11" i="2"/>
  <c r="BE12" i="2"/>
  <c r="BE6" i="2"/>
  <c r="BE7" i="2"/>
  <c r="BE8" i="2"/>
  <c r="BE88" i="2"/>
  <c r="BE16" i="2"/>
  <c r="BE17" i="2"/>
  <c r="BE18" i="2"/>
  <c r="BE19" i="2"/>
  <c r="BE13" i="2"/>
  <c r="BE14" i="2"/>
  <c r="BE15" i="2"/>
  <c r="BE89" i="2"/>
  <c r="BE23" i="2"/>
  <c r="BE24" i="2"/>
  <c r="BE25" i="2"/>
  <c r="BE26" i="2"/>
  <c r="BE20" i="2"/>
  <c r="BE21" i="2"/>
  <c r="BE22" i="2"/>
  <c r="BE90" i="2"/>
  <c r="BE30" i="2"/>
  <c r="BE31" i="2"/>
  <c r="BE32" i="2"/>
  <c r="BE33" i="2"/>
  <c r="BE27" i="2"/>
  <c r="BE28" i="2"/>
  <c r="BE29" i="2"/>
  <c r="BE91" i="2"/>
  <c r="BE37" i="2"/>
  <c r="BE38" i="2"/>
  <c r="BE39" i="2"/>
  <c r="BE40" i="2"/>
  <c r="BE34" i="2"/>
  <c r="BE35" i="2"/>
  <c r="BE36" i="2"/>
  <c r="BE92" i="2"/>
  <c r="BE44" i="2"/>
  <c r="BE45" i="2"/>
  <c r="BE46" i="2"/>
  <c r="BE47" i="2"/>
  <c r="BE41" i="2"/>
  <c r="BE42" i="2"/>
  <c r="BE43" i="2"/>
  <c r="BE93" i="2"/>
  <c r="BE51" i="2"/>
  <c r="BE52" i="2"/>
  <c r="BE53" i="2"/>
  <c r="BE54" i="2"/>
  <c r="BE48" i="2"/>
  <c r="BE49" i="2"/>
  <c r="BE50" i="2"/>
  <c r="BE94" i="2"/>
  <c r="BE58" i="2"/>
  <c r="BE59" i="2"/>
  <c r="BE60" i="2"/>
  <c r="BE61" i="2"/>
  <c r="BE55" i="2"/>
  <c r="BE56" i="2"/>
  <c r="BE57" i="2"/>
  <c r="BE95" i="2"/>
  <c r="BE65" i="2"/>
  <c r="BE66" i="2"/>
  <c r="BE67" i="2"/>
  <c r="BE68" i="2"/>
  <c r="BE62" i="2"/>
  <c r="BE63" i="2"/>
  <c r="BE64" i="2"/>
  <c r="BE96" i="2"/>
  <c r="BE72" i="2"/>
  <c r="BE73" i="2"/>
  <c r="BE74" i="2"/>
  <c r="BE75" i="2"/>
  <c r="BE69" i="2"/>
  <c r="BE70" i="2"/>
  <c r="BE71" i="2"/>
  <c r="BE97" i="2"/>
  <c r="BD77" i="2"/>
  <c r="BC9" i="2"/>
  <c r="BC10" i="2"/>
  <c r="BC11" i="2"/>
  <c r="BC12" i="2"/>
  <c r="BC6" i="2"/>
  <c r="BC7" i="2"/>
  <c r="BC8" i="2"/>
  <c r="BC88" i="2"/>
  <c r="BC16" i="2"/>
  <c r="BC17" i="2"/>
  <c r="BC18" i="2"/>
  <c r="BC19" i="2"/>
  <c r="BC13" i="2"/>
  <c r="BC14" i="2"/>
  <c r="BC15" i="2"/>
  <c r="BC89" i="2"/>
  <c r="BC23" i="2"/>
  <c r="BC24" i="2"/>
  <c r="BC25" i="2"/>
  <c r="BC26" i="2"/>
  <c r="BC20" i="2"/>
  <c r="BC21" i="2"/>
  <c r="BC22" i="2"/>
  <c r="BC90" i="2"/>
  <c r="BC30" i="2"/>
  <c r="BC31" i="2"/>
  <c r="BC32" i="2"/>
  <c r="BC33" i="2"/>
  <c r="BC27" i="2"/>
  <c r="BC28" i="2"/>
  <c r="BC29" i="2"/>
  <c r="BC91" i="2"/>
  <c r="BC37" i="2"/>
  <c r="BC38" i="2"/>
  <c r="BC39" i="2"/>
  <c r="BC40" i="2"/>
  <c r="BC34" i="2"/>
  <c r="BC35" i="2"/>
  <c r="BC36" i="2"/>
  <c r="BC92" i="2"/>
  <c r="BC44" i="2"/>
  <c r="BC45" i="2"/>
  <c r="BC46" i="2"/>
  <c r="BC47" i="2"/>
  <c r="BC41" i="2"/>
  <c r="BC42" i="2"/>
  <c r="BC43" i="2"/>
  <c r="BC93" i="2"/>
  <c r="BC51" i="2"/>
  <c r="BC52" i="2"/>
  <c r="BC53" i="2"/>
  <c r="BC54" i="2"/>
  <c r="BC48" i="2"/>
  <c r="BC49" i="2"/>
  <c r="BC50" i="2"/>
  <c r="BC94" i="2"/>
  <c r="BC58" i="2"/>
  <c r="BC59" i="2"/>
  <c r="BC60" i="2"/>
  <c r="BC61" i="2"/>
  <c r="BC55" i="2"/>
  <c r="BC56" i="2"/>
  <c r="BC57" i="2"/>
  <c r="BC95" i="2"/>
  <c r="BC65" i="2"/>
  <c r="BC66" i="2"/>
  <c r="BC67" i="2"/>
  <c r="BC68" i="2"/>
  <c r="BC62" i="2"/>
  <c r="BC63" i="2"/>
  <c r="BC64" i="2"/>
  <c r="BC96" i="2"/>
  <c r="BC72" i="2"/>
  <c r="BC73" i="2"/>
  <c r="BC74" i="2"/>
  <c r="BC75" i="2"/>
  <c r="BC69" i="2"/>
  <c r="BC70" i="2"/>
  <c r="BC71" i="2"/>
  <c r="BC97" i="2"/>
  <c r="BB77" i="2"/>
  <c r="BA9" i="2"/>
  <c r="BA10" i="2"/>
  <c r="BA11" i="2"/>
  <c r="BA12" i="2"/>
  <c r="BA6" i="2"/>
  <c r="BA7" i="2"/>
  <c r="BA8" i="2"/>
  <c r="BA88" i="2"/>
  <c r="BA16" i="2"/>
  <c r="BA17" i="2"/>
  <c r="BA18" i="2"/>
  <c r="BA19" i="2"/>
  <c r="BA13" i="2"/>
  <c r="BA14" i="2"/>
  <c r="BA15" i="2"/>
  <c r="BA89" i="2"/>
  <c r="BA23" i="2"/>
  <c r="BA24" i="2"/>
  <c r="BA25" i="2"/>
  <c r="BA26" i="2"/>
  <c r="BA20" i="2"/>
  <c r="BA21" i="2"/>
  <c r="BA22" i="2"/>
  <c r="BA90" i="2"/>
  <c r="BA30" i="2"/>
  <c r="BA31" i="2"/>
  <c r="BA32" i="2"/>
  <c r="BA33" i="2"/>
  <c r="BA27" i="2"/>
  <c r="BA28" i="2"/>
  <c r="BA29" i="2"/>
  <c r="BA91" i="2"/>
  <c r="BA37" i="2"/>
  <c r="BA38" i="2"/>
  <c r="BA39" i="2"/>
  <c r="BA40" i="2"/>
  <c r="BA34" i="2"/>
  <c r="BA35" i="2"/>
  <c r="BA36" i="2"/>
  <c r="BA92" i="2"/>
  <c r="BA44" i="2"/>
  <c r="BA45" i="2"/>
  <c r="BA46" i="2"/>
  <c r="BA47" i="2"/>
  <c r="BA41" i="2"/>
  <c r="BA42" i="2"/>
  <c r="BA43" i="2"/>
  <c r="BA93" i="2"/>
  <c r="BA51" i="2"/>
  <c r="BA52" i="2"/>
  <c r="BA53" i="2"/>
  <c r="BA54" i="2"/>
  <c r="BA48" i="2"/>
  <c r="BA49" i="2"/>
  <c r="BA50" i="2"/>
  <c r="BA94" i="2"/>
  <c r="BA58" i="2"/>
  <c r="BA59" i="2"/>
  <c r="BA60" i="2"/>
  <c r="BA61" i="2"/>
  <c r="BA55" i="2"/>
  <c r="BA56" i="2"/>
  <c r="BA57" i="2"/>
  <c r="BA95" i="2"/>
  <c r="BA65" i="2"/>
  <c r="BA66" i="2"/>
  <c r="BA67" i="2"/>
  <c r="BA68" i="2"/>
  <c r="BA62" i="2"/>
  <c r="BA63" i="2"/>
  <c r="BA64" i="2"/>
  <c r="BA96" i="2"/>
  <c r="BA72" i="2"/>
  <c r="BA73" i="2"/>
  <c r="BA74" i="2"/>
  <c r="BA75" i="2"/>
  <c r="BA69" i="2"/>
  <c r="BA70" i="2"/>
  <c r="BA71" i="2"/>
  <c r="BA97" i="2"/>
  <c r="AZ77" i="2"/>
  <c r="AY9" i="2"/>
  <c r="AY10" i="2"/>
  <c r="AY11" i="2"/>
  <c r="AY12" i="2"/>
  <c r="AY6" i="2"/>
  <c r="AY7" i="2"/>
  <c r="AY8" i="2"/>
  <c r="AY88" i="2"/>
  <c r="AY16" i="2"/>
  <c r="AY17" i="2"/>
  <c r="AY18" i="2"/>
  <c r="AY19" i="2"/>
  <c r="AY13" i="2"/>
  <c r="AY14" i="2"/>
  <c r="AY15" i="2"/>
  <c r="AY89" i="2"/>
  <c r="AY23" i="2"/>
  <c r="AY24" i="2"/>
  <c r="AY25" i="2"/>
  <c r="AY26" i="2"/>
  <c r="AY20" i="2"/>
  <c r="AY21" i="2"/>
  <c r="AY22" i="2"/>
  <c r="AY90" i="2"/>
  <c r="AY30" i="2"/>
  <c r="AY31" i="2"/>
  <c r="AY32" i="2"/>
  <c r="AY33" i="2"/>
  <c r="AY27" i="2"/>
  <c r="AY28" i="2"/>
  <c r="AY29" i="2"/>
  <c r="AY91" i="2"/>
  <c r="AY37" i="2"/>
  <c r="AY38" i="2"/>
  <c r="AY39" i="2"/>
  <c r="AY40" i="2"/>
  <c r="AY34" i="2"/>
  <c r="AY35" i="2"/>
  <c r="AY36" i="2"/>
  <c r="AY92" i="2"/>
  <c r="AY44" i="2"/>
  <c r="AY45" i="2"/>
  <c r="AY46" i="2"/>
  <c r="AY47" i="2"/>
  <c r="AY41" i="2"/>
  <c r="AY42" i="2"/>
  <c r="AY43" i="2"/>
  <c r="AY93" i="2"/>
  <c r="AY51" i="2"/>
  <c r="AY52" i="2"/>
  <c r="AY53" i="2"/>
  <c r="AY54" i="2"/>
  <c r="AY48" i="2"/>
  <c r="AY49" i="2"/>
  <c r="AY50" i="2"/>
  <c r="AY94" i="2"/>
  <c r="AY58" i="2"/>
  <c r="AY59" i="2"/>
  <c r="AY60" i="2"/>
  <c r="AY61" i="2"/>
  <c r="AY55" i="2"/>
  <c r="AY56" i="2"/>
  <c r="AY57" i="2"/>
  <c r="AY95" i="2"/>
  <c r="AY65" i="2"/>
  <c r="AY66" i="2"/>
  <c r="AY67" i="2"/>
  <c r="AY68" i="2"/>
  <c r="AY62" i="2"/>
  <c r="AY63" i="2"/>
  <c r="AY64" i="2"/>
  <c r="AY96" i="2"/>
  <c r="AY72" i="2"/>
  <c r="AY73" i="2"/>
  <c r="AY74" i="2"/>
  <c r="AY75" i="2"/>
  <c r="AY69" i="2"/>
  <c r="AY70" i="2"/>
  <c r="AY71" i="2"/>
  <c r="AY97" i="2"/>
  <c r="AX77" i="2"/>
  <c r="AW9" i="2"/>
  <c r="AW10" i="2"/>
  <c r="AW11" i="2"/>
  <c r="AW12" i="2"/>
  <c r="AW6" i="2"/>
  <c r="AW7" i="2"/>
  <c r="AW8" i="2"/>
  <c r="AW88" i="2"/>
  <c r="AW16" i="2"/>
  <c r="AW17" i="2"/>
  <c r="AW18" i="2"/>
  <c r="AW19" i="2"/>
  <c r="AW13" i="2"/>
  <c r="AW14" i="2"/>
  <c r="AW15" i="2"/>
  <c r="AW89" i="2"/>
  <c r="AW23" i="2"/>
  <c r="AW24" i="2"/>
  <c r="AW25" i="2"/>
  <c r="AW26" i="2"/>
  <c r="AW20" i="2"/>
  <c r="AW21" i="2"/>
  <c r="AW22" i="2"/>
  <c r="AW90" i="2"/>
  <c r="AW30" i="2"/>
  <c r="AW31" i="2"/>
  <c r="AW32" i="2"/>
  <c r="AW33" i="2"/>
  <c r="AW27" i="2"/>
  <c r="AW28" i="2"/>
  <c r="AW29" i="2"/>
  <c r="AW91" i="2"/>
  <c r="AW37" i="2"/>
  <c r="AW38" i="2"/>
  <c r="AW39" i="2"/>
  <c r="AW40" i="2"/>
  <c r="AW34" i="2"/>
  <c r="AW35" i="2"/>
  <c r="AW36" i="2"/>
  <c r="AW92" i="2"/>
  <c r="AW44" i="2"/>
  <c r="AW45" i="2"/>
  <c r="AW46" i="2"/>
  <c r="AW47" i="2"/>
  <c r="AW41" i="2"/>
  <c r="AW42" i="2"/>
  <c r="AW43" i="2"/>
  <c r="AW93" i="2"/>
  <c r="AW51" i="2"/>
  <c r="AW52" i="2"/>
  <c r="AW53" i="2"/>
  <c r="AW54" i="2"/>
  <c r="AW48" i="2"/>
  <c r="AW49" i="2"/>
  <c r="AW50" i="2"/>
  <c r="AW94" i="2"/>
  <c r="AW58" i="2"/>
  <c r="AW59" i="2"/>
  <c r="AW60" i="2"/>
  <c r="AW61" i="2"/>
  <c r="AW55" i="2"/>
  <c r="AW56" i="2"/>
  <c r="AW57" i="2"/>
  <c r="AW95" i="2"/>
  <c r="AW65" i="2"/>
  <c r="AW66" i="2"/>
  <c r="AW67" i="2"/>
  <c r="AW68" i="2"/>
  <c r="AW62" i="2"/>
  <c r="AW63" i="2"/>
  <c r="AW64" i="2"/>
  <c r="AW96" i="2"/>
  <c r="AW72" i="2"/>
  <c r="AW73" i="2"/>
  <c r="AW74" i="2"/>
  <c r="AW75" i="2"/>
  <c r="AW69" i="2"/>
  <c r="AW70" i="2"/>
  <c r="AW71" i="2"/>
  <c r="AW97" i="2"/>
  <c r="AV77" i="2"/>
  <c r="AU9" i="2"/>
  <c r="AU10" i="2"/>
  <c r="AU11" i="2"/>
  <c r="AU12" i="2"/>
  <c r="AU6" i="2"/>
  <c r="AU7" i="2"/>
  <c r="AU8" i="2"/>
  <c r="AU88" i="2"/>
  <c r="AU16" i="2"/>
  <c r="AU17" i="2"/>
  <c r="AU18" i="2"/>
  <c r="AU19" i="2"/>
  <c r="AU13" i="2"/>
  <c r="AU14" i="2"/>
  <c r="AU15" i="2"/>
  <c r="AU89" i="2"/>
  <c r="AU23" i="2"/>
  <c r="AU24" i="2"/>
  <c r="AU25" i="2"/>
  <c r="AU26" i="2"/>
  <c r="AU20" i="2"/>
  <c r="AU21" i="2"/>
  <c r="AU22" i="2"/>
  <c r="AU90" i="2"/>
  <c r="AU30" i="2"/>
  <c r="AU31" i="2"/>
  <c r="AU32" i="2"/>
  <c r="AU33" i="2"/>
  <c r="AU27" i="2"/>
  <c r="AU28" i="2"/>
  <c r="AU29" i="2"/>
  <c r="AU91" i="2"/>
  <c r="AU37" i="2"/>
  <c r="AU38" i="2"/>
  <c r="AU39" i="2"/>
  <c r="AU40" i="2"/>
  <c r="AU34" i="2"/>
  <c r="AU35" i="2"/>
  <c r="AU36" i="2"/>
  <c r="AU92" i="2"/>
  <c r="AU44" i="2"/>
  <c r="AU45" i="2"/>
  <c r="AU46" i="2"/>
  <c r="AU47" i="2"/>
  <c r="AU41" i="2"/>
  <c r="AU42" i="2"/>
  <c r="AU43" i="2"/>
  <c r="AU93" i="2"/>
  <c r="AU51" i="2"/>
  <c r="AU52" i="2"/>
  <c r="AU53" i="2"/>
  <c r="AU54" i="2"/>
  <c r="AU48" i="2"/>
  <c r="AU49" i="2"/>
  <c r="AU50" i="2"/>
  <c r="AU94" i="2"/>
  <c r="AU58" i="2"/>
  <c r="AU59" i="2"/>
  <c r="AU60" i="2"/>
  <c r="AU61" i="2"/>
  <c r="AU55" i="2"/>
  <c r="AU56" i="2"/>
  <c r="AU57" i="2"/>
  <c r="AU95" i="2"/>
  <c r="AU65" i="2"/>
  <c r="AU66" i="2"/>
  <c r="AU67" i="2"/>
  <c r="AU68" i="2"/>
  <c r="AU62" i="2"/>
  <c r="AU63" i="2"/>
  <c r="AU64" i="2"/>
  <c r="AU96" i="2"/>
  <c r="AU72" i="2"/>
  <c r="AU73" i="2"/>
  <c r="AU74" i="2"/>
  <c r="AU75" i="2"/>
  <c r="AU69" i="2"/>
  <c r="AU70" i="2"/>
  <c r="AU71" i="2"/>
  <c r="AU97" i="2"/>
  <c r="AT77" i="2"/>
  <c r="AS9" i="2"/>
  <c r="AS10" i="2"/>
  <c r="AS11" i="2"/>
  <c r="AS12" i="2"/>
  <c r="AS6" i="2"/>
  <c r="AS7" i="2"/>
  <c r="AS8" i="2"/>
  <c r="AS88" i="2"/>
  <c r="AS16" i="2"/>
  <c r="AS17" i="2"/>
  <c r="AS18" i="2"/>
  <c r="AS19" i="2"/>
  <c r="AS13" i="2"/>
  <c r="AS14" i="2"/>
  <c r="AS15" i="2"/>
  <c r="AS89" i="2"/>
  <c r="AS23" i="2"/>
  <c r="AS24" i="2"/>
  <c r="AS25" i="2"/>
  <c r="AS26" i="2"/>
  <c r="AS20" i="2"/>
  <c r="AS21" i="2"/>
  <c r="AS22" i="2"/>
  <c r="AS90" i="2"/>
  <c r="AS30" i="2"/>
  <c r="AS31" i="2"/>
  <c r="AS32" i="2"/>
  <c r="AS33" i="2"/>
  <c r="AS27" i="2"/>
  <c r="AS28" i="2"/>
  <c r="AS29" i="2"/>
  <c r="AS91" i="2"/>
  <c r="AS37" i="2"/>
  <c r="AS38" i="2"/>
  <c r="AS39" i="2"/>
  <c r="AS40" i="2"/>
  <c r="AS34" i="2"/>
  <c r="AS35" i="2"/>
  <c r="AS36" i="2"/>
  <c r="AS92" i="2"/>
  <c r="AS44" i="2"/>
  <c r="AS45" i="2"/>
  <c r="AS46" i="2"/>
  <c r="AS47" i="2"/>
  <c r="AS41" i="2"/>
  <c r="AS42" i="2"/>
  <c r="AS43" i="2"/>
  <c r="AS93" i="2"/>
  <c r="AS51" i="2"/>
  <c r="AS52" i="2"/>
  <c r="AS53" i="2"/>
  <c r="AS54" i="2"/>
  <c r="AS48" i="2"/>
  <c r="AS49" i="2"/>
  <c r="AS50" i="2"/>
  <c r="AS94" i="2"/>
  <c r="AS58" i="2"/>
  <c r="AS59" i="2"/>
  <c r="AS60" i="2"/>
  <c r="AS61" i="2"/>
  <c r="AS55" i="2"/>
  <c r="AS56" i="2"/>
  <c r="AS57" i="2"/>
  <c r="AS95" i="2"/>
  <c r="AS65" i="2"/>
  <c r="AS66" i="2"/>
  <c r="AS67" i="2"/>
  <c r="AS68" i="2"/>
  <c r="AS62" i="2"/>
  <c r="AS63" i="2"/>
  <c r="AS64" i="2"/>
  <c r="AS96" i="2"/>
  <c r="AS72" i="2"/>
  <c r="AS73" i="2"/>
  <c r="AS74" i="2"/>
  <c r="AS75" i="2"/>
  <c r="AS69" i="2"/>
  <c r="AS70" i="2"/>
  <c r="AS71" i="2"/>
  <c r="AS97" i="2"/>
  <c r="AR77" i="2"/>
  <c r="AQ9" i="2"/>
  <c r="AQ10" i="2"/>
  <c r="AQ11" i="2"/>
  <c r="AQ12" i="2"/>
  <c r="AQ6" i="2"/>
  <c r="AQ7" i="2"/>
  <c r="AQ8" i="2"/>
  <c r="AQ88" i="2"/>
  <c r="AQ16" i="2"/>
  <c r="AQ17" i="2"/>
  <c r="AQ18" i="2"/>
  <c r="AQ19" i="2"/>
  <c r="AQ13" i="2"/>
  <c r="AQ14" i="2"/>
  <c r="AQ15" i="2"/>
  <c r="AQ89" i="2"/>
  <c r="AQ23" i="2"/>
  <c r="AQ24" i="2"/>
  <c r="AQ25" i="2"/>
  <c r="AQ26" i="2"/>
  <c r="AQ20" i="2"/>
  <c r="AQ21" i="2"/>
  <c r="AQ22" i="2"/>
  <c r="AQ90" i="2"/>
  <c r="AQ30" i="2"/>
  <c r="AQ31" i="2"/>
  <c r="AQ32" i="2"/>
  <c r="AQ33" i="2"/>
  <c r="AQ27" i="2"/>
  <c r="AQ28" i="2"/>
  <c r="AQ29" i="2"/>
  <c r="AQ91" i="2"/>
  <c r="AQ37" i="2"/>
  <c r="AQ38" i="2"/>
  <c r="AQ39" i="2"/>
  <c r="AQ40" i="2"/>
  <c r="AQ34" i="2"/>
  <c r="AQ35" i="2"/>
  <c r="AQ36" i="2"/>
  <c r="AQ92" i="2"/>
  <c r="AQ44" i="2"/>
  <c r="AQ45" i="2"/>
  <c r="AQ46" i="2"/>
  <c r="AQ47" i="2"/>
  <c r="AQ41" i="2"/>
  <c r="AQ42" i="2"/>
  <c r="AQ43" i="2"/>
  <c r="AQ93" i="2"/>
  <c r="AQ51" i="2"/>
  <c r="AQ52" i="2"/>
  <c r="AQ53" i="2"/>
  <c r="AQ54" i="2"/>
  <c r="AQ48" i="2"/>
  <c r="AQ49" i="2"/>
  <c r="AQ50" i="2"/>
  <c r="AQ94" i="2"/>
  <c r="AQ58" i="2"/>
  <c r="AQ59" i="2"/>
  <c r="AQ60" i="2"/>
  <c r="AQ61" i="2"/>
  <c r="AQ55" i="2"/>
  <c r="AQ56" i="2"/>
  <c r="AQ57" i="2"/>
  <c r="AQ95" i="2"/>
  <c r="AQ65" i="2"/>
  <c r="AQ66" i="2"/>
  <c r="AQ67" i="2"/>
  <c r="AQ68" i="2"/>
  <c r="AQ62" i="2"/>
  <c r="AQ63" i="2"/>
  <c r="AQ64" i="2"/>
  <c r="AQ96" i="2"/>
  <c r="AQ72" i="2"/>
  <c r="AQ73" i="2"/>
  <c r="AQ74" i="2"/>
  <c r="AQ75" i="2"/>
  <c r="AQ69" i="2"/>
  <c r="AQ70" i="2"/>
  <c r="AQ71" i="2"/>
  <c r="AQ97" i="2"/>
  <c r="AP77" i="2"/>
  <c r="AO9" i="2"/>
  <c r="AO10" i="2"/>
  <c r="AO11" i="2"/>
  <c r="AO12" i="2"/>
  <c r="AO6" i="2"/>
  <c r="AO7" i="2"/>
  <c r="AO8" i="2"/>
  <c r="AO88" i="2"/>
  <c r="AO16" i="2"/>
  <c r="AO17" i="2"/>
  <c r="AO18" i="2"/>
  <c r="AO19" i="2"/>
  <c r="AO13" i="2"/>
  <c r="AO14" i="2"/>
  <c r="AO15" i="2"/>
  <c r="AO89" i="2"/>
  <c r="AO23" i="2"/>
  <c r="AO24" i="2"/>
  <c r="AO25" i="2"/>
  <c r="AO26" i="2"/>
  <c r="AO20" i="2"/>
  <c r="AO21" i="2"/>
  <c r="AO22" i="2"/>
  <c r="AO90" i="2"/>
  <c r="AO30" i="2"/>
  <c r="AO31" i="2"/>
  <c r="AO32" i="2"/>
  <c r="AO33" i="2"/>
  <c r="AO27" i="2"/>
  <c r="AO28" i="2"/>
  <c r="AO29" i="2"/>
  <c r="AO91" i="2"/>
  <c r="AO37" i="2"/>
  <c r="AO38" i="2"/>
  <c r="AO39" i="2"/>
  <c r="AO40" i="2"/>
  <c r="AO34" i="2"/>
  <c r="AO35" i="2"/>
  <c r="AO36" i="2"/>
  <c r="AO92" i="2"/>
  <c r="AO44" i="2"/>
  <c r="AO45" i="2"/>
  <c r="AO46" i="2"/>
  <c r="AO47" i="2"/>
  <c r="AO41" i="2"/>
  <c r="AO42" i="2"/>
  <c r="AO43" i="2"/>
  <c r="AO93" i="2"/>
  <c r="AO51" i="2"/>
  <c r="AO52" i="2"/>
  <c r="AO53" i="2"/>
  <c r="AO54" i="2"/>
  <c r="AO48" i="2"/>
  <c r="AO49" i="2"/>
  <c r="AO50" i="2"/>
  <c r="AO94" i="2"/>
  <c r="AO58" i="2"/>
  <c r="AO59" i="2"/>
  <c r="AO60" i="2"/>
  <c r="AO61" i="2"/>
  <c r="AO55" i="2"/>
  <c r="AO56" i="2"/>
  <c r="AO57" i="2"/>
  <c r="AO95" i="2"/>
  <c r="AO65" i="2"/>
  <c r="AO66" i="2"/>
  <c r="AO67" i="2"/>
  <c r="AO68" i="2"/>
  <c r="AO62" i="2"/>
  <c r="AO63" i="2"/>
  <c r="AO64" i="2"/>
  <c r="AO96" i="2"/>
  <c r="AO72" i="2"/>
  <c r="AO73" i="2"/>
  <c r="AO74" i="2"/>
  <c r="AO75" i="2"/>
  <c r="AO69" i="2"/>
  <c r="AO70" i="2"/>
  <c r="AO71" i="2"/>
  <c r="AO97" i="2"/>
  <c r="AN77" i="2"/>
  <c r="AM9" i="2"/>
  <c r="AM10" i="2"/>
  <c r="AM11" i="2"/>
  <c r="AM12" i="2"/>
  <c r="AM6" i="2"/>
  <c r="AM7" i="2"/>
  <c r="AM8" i="2"/>
  <c r="AM88" i="2"/>
  <c r="AM16" i="2"/>
  <c r="AM17" i="2"/>
  <c r="AM18" i="2"/>
  <c r="AM19" i="2"/>
  <c r="AM13" i="2"/>
  <c r="AM14" i="2"/>
  <c r="AM15" i="2"/>
  <c r="AM89" i="2"/>
  <c r="AM23" i="2"/>
  <c r="AM24" i="2"/>
  <c r="AM25" i="2"/>
  <c r="AM26" i="2"/>
  <c r="AM20" i="2"/>
  <c r="AM21" i="2"/>
  <c r="AM22" i="2"/>
  <c r="AM90" i="2"/>
  <c r="AM30" i="2"/>
  <c r="AM31" i="2"/>
  <c r="AM32" i="2"/>
  <c r="AM33" i="2"/>
  <c r="AM27" i="2"/>
  <c r="AM28" i="2"/>
  <c r="AM29" i="2"/>
  <c r="AM91" i="2"/>
  <c r="AM37" i="2"/>
  <c r="AM38" i="2"/>
  <c r="AM39" i="2"/>
  <c r="AM40" i="2"/>
  <c r="AM34" i="2"/>
  <c r="AM35" i="2"/>
  <c r="AM36" i="2"/>
  <c r="AM92" i="2"/>
  <c r="AM44" i="2"/>
  <c r="AM45" i="2"/>
  <c r="AM46" i="2"/>
  <c r="AM47" i="2"/>
  <c r="AM41" i="2"/>
  <c r="AM42" i="2"/>
  <c r="AM43" i="2"/>
  <c r="AM93" i="2"/>
  <c r="AM51" i="2"/>
  <c r="AM52" i="2"/>
  <c r="AM53" i="2"/>
  <c r="AM54" i="2"/>
  <c r="AM48" i="2"/>
  <c r="AM49" i="2"/>
  <c r="AM50" i="2"/>
  <c r="AM94" i="2"/>
  <c r="AM58" i="2"/>
  <c r="AM59" i="2"/>
  <c r="AM60" i="2"/>
  <c r="AM61" i="2"/>
  <c r="AM55" i="2"/>
  <c r="AM56" i="2"/>
  <c r="AM57" i="2"/>
  <c r="AM95" i="2"/>
  <c r="AM65" i="2"/>
  <c r="AM66" i="2"/>
  <c r="AM67" i="2"/>
  <c r="AM68" i="2"/>
  <c r="AM62" i="2"/>
  <c r="AM63" i="2"/>
  <c r="AM64" i="2"/>
  <c r="AM96" i="2"/>
  <c r="AM72" i="2"/>
  <c r="AM73" i="2"/>
  <c r="AM74" i="2"/>
  <c r="AM75" i="2"/>
  <c r="AM69" i="2"/>
  <c r="AM70" i="2"/>
  <c r="AM71" i="2"/>
  <c r="AM97" i="2"/>
  <c r="AL77" i="2"/>
  <c r="AK9" i="2"/>
  <c r="AK10" i="2"/>
  <c r="AK11" i="2"/>
  <c r="AK12" i="2"/>
  <c r="AK6" i="2"/>
  <c r="AK7" i="2"/>
  <c r="AK8" i="2"/>
  <c r="AK88" i="2"/>
  <c r="AK16" i="2"/>
  <c r="AK17" i="2"/>
  <c r="AK18" i="2"/>
  <c r="AK19" i="2"/>
  <c r="AK13" i="2"/>
  <c r="AK14" i="2"/>
  <c r="AK15" i="2"/>
  <c r="AK89" i="2"/>
  <c r="AK23" i="2"/>
  <c r="AK24" i="2"/>
  <c r="AK25" i="2"/>
  <c r="AK26" i="2"/>
  <c r="AK20" i="2"/>
  <c r="AK21" i="2"/>
  <c r="AK22" i="2"/>
  <c r="AK90" i="2"/>
  <c r="AK30" i="2"/>
  <c r="AK31" i="2"/>
  <c r="AK32" i="2"/>
  <c r="AK33" i="2"/>
  <c r="AK27" i="2"/>
  <c r="AK28" i="2"/>
  <c r="AK29" i="2"/>
  <c r="AK91" i="2"/>
  <c r="AK37" i="2"/>
  <c r="AK38" i="2"/>
  <c r="AK39" i="2"/>
  <c r="AK40" i="2"/>
  <c r="AK34" i="2"/>
  <c r="AK35" i="2"/>
  <c r="AK36" i="2"/>
  <c r="AK92" i="2"/>
  <c r="AK44" i="2"/>
  <c r="AK45" i="2"/>
  <c r="AK46" i="2"/>
  <c r="AK47" i="2"/>
  <c r="AK41" i="2"/>
  <c r="AK42" i="2"/>
  <c r="AK43" i="2"/>
  <c r="AK93" i="2"/>
  <c r="AK51" i="2"/>
  <c r="AK52" i="2"/>
  <c r="AK53" i="2"/>
  <c r="AK54" i="2"/>
  <c r="AK48" i="2"/>
  <c r="AK49" i="2"/>
  <c r="AK50" i="2"/>
  <c r="AK94" i="2"/>
  <c r="AK58" i="2"/>
  <c r="AK59" i="2"/>
  <c r="AK60" i="2"/>
  <c r="AK61" i="2"/>
  <c r="AK55" i="2"/>
  <c r="AK56" i="2"/>
  <c r="AK57" i="2"/>
  <c r="AK95" i="2"/>
  <c r="AK65" i="2"/>
  <c r="AK66" i="2"/>
  <c r="AK67" i="2"/>
  <c r="AK68" i="2"/>
  <c r="AK62" i="2"/>
  <c r="AK63" i="2"/>
  <c r="AK64" i="2"/>
  <c r="AK96" i="2"/>
  <c r="AK72" i="2"/>
  <c r="AK73" i="2"/>
  <c r="AK74" i="2"/>
  <c r="AK75" i="2"/>
  <c r="AK69" i="2"/>
  <c r="AK70" i="2"/>
  <c r="AK71" i="2"/>
  <c r="AK97" i="2"/>
  <c r="AJ77" i="2"/>
  <c r="AI9" i="2"/>
  <c r="AI10" i="2"/>
  <c r="AI11" i="2"/>
  <c r="AI12" i="2"/>
  <c r="AI6" i="2"/>
  <c r="AI7" i="2"/>
  <c r="AI8" i="2"/>
  <c r="AI88" i="2"/>
  <c r="AI16" i="2"/>
  <c r="AI17" i="2"/>
  <c r="AI18" i="2"/>
  <c r="AI19" i="2"/>
  <c r="AI13" i="2"/>
  <c r="AI14" i="2"/>
  <c r="AI15" i="2"/>
  <c r="AI89" i="2"/>
  <c r="AI23" i="2"/>
  <c r="AI24" i="2"/>
  <c r="AI25" i="2"/>
  <c r="AI26" i="2"/>
  <c r="AI20" i="2"/>
  <c r="AI21" i="2"/>
  <c r="AI22" i="2"/>
  <c r="AI90" i="2"/>
  <c r="AI30" i="2"/>
  <c r="AI31" i="2"/>
  <c r="AI32" i="2"/>
  <c r="AI33" i="2"/>
  <c r="AI27" i="2"/>
  <c r="AI28" i="2"/>
  <c r="AI29" i="2"/>
  <c r="AI91" i="2"/>
  <c r="AI37" i="2"/>
  <c r="AI38" i="2"/>
  <c r="AI39" i="2"/>
  <c r="AI40" i="2"/>
  <c r="AI34" i="2"/>
  <c r="AI35" i="2"/>
  <c r="AI36" i="2"/>
  <c r="AI92" i="2"/>
  <c r="AI44" i="2"/>
  <c r="AI45" i="2"/>
  <c r="AI46" i="2"/>
  <c r="AI47" i="2"/>
  <c r="AI41" i="2"/>
  <c r="AI42" i="2"/>
  <c r="AI43" i="2"/>
  <c r="AI93" i="2"/>
  <c r="AI51" i="2"/>
  <c r="AI52" i="2"/>
  <c r="AI53" i="2"/>
  <c r="AI54" i="2"/>
  <c r="AI48" i="2"/>
  <c r="AI49" i="2"/>
  <c r="AI50" i="2"/>
  <c r="AI94" i="2"/>
  <c r="AI58" i="2"/>
  <c r="AI59" i="2"/>
  <c r="AI60" i="2"/>
  <c r="AI61" i="2"/>
  <c r="AI55" i="2"/>
  <c r="AI56" i="2"/>
  <c r="AI57" i="2"/>
  <c r="AI95" i="2"/>
  <c r="AI65" i="2"/>
  <c r="AI66" i="2"/>
  <c r="AI67" i="2"/>
  <c r="AI68" i="2"/>
  <c r="AI62" i="2"/>
  <c r="AI63" i="2"/>
  <c r="AI64" i="2"/>
  <c r="AI96" i="2"/>
  <c r="AI72" i="2"/>
  <c r="AI73" i="2"/>
  <c r="AI74" i="2"/>
  <c r="AI75" i="2"/>
  <c r="AI69" i="2"/>
  <c r="AI70" i="2"/>
  <c r="AI71" i="2"/>
  <c r="AI97" i="2"/>
  <c r="AH77" i="2"/>
  <c r="AG9" i="2"/>
  <c r="AG10" i="2"/>
  <c r="AG11" i="2"/>
  <c r="AG12" i="2"/>
  <c r="AG6" i="2"/>
  <c r="AG7" i="2"/>
  <c r="AG8" i="2"/>
  <c r="AG88" i="2"/>
  <c r="AG16" i="2"/>
  <c r="AG17" i="2"/>
  <c r="AG18" i="2"/>
  <c r="AG19" i="2"/>
  <c r="AG13" i="2"/>
  <c r="AG14" i="2"/>
  <c r="AG15" i="2"/>
  <c r="AG89" i="2"/>
  <c r="AG23" i="2"/>
  <c r="AG24" i="2"/>
  <c r="AG25" i="2"/>
  <c r="AG26" i="2"/>
  <c r="AG20" i="2"/>
  <c r="AG21" i="2"/>
  <c r="AG22" i="2"/>
  <c r="AG90" i="2"/>
  <c r="AG30" i="2"/>
  <c r="AG31" i="2"/>
  <c r="AG32" i="2"/>
  <c r="AG33" i="2"/>
  <c r="AG27" i="2"/>
  <c r="AG28" i="2"/>
  <c r="AG29" i="2"/>
  <c r="AG91" i="2"/>
  <c r="AG37" i="2"/>
  <c r="AG38" i="2"/>
  <c r="AG39" i="2"/>
  <c r="AG40" i="2"/>
  <c r="AG34" i="2"/>
  <c r="AG35" i="2"/>
  <c r="AG36" i="2"/>
  <c r="AG92" i="2"/>
  <c r="AG44" i="2"/>
  <c r="AG45" i="2"/>
  <c r="AG46" i="2"/>
  <c r="AG47" i="2"/>
  <c r="AG41" i="2"/>
  <c r="AG42" i="2"/>
  <c r="AG43" i="2"/>
  <c r="AG93" i="2"/>
  <c r="AG51" i="2"/>
  <c r="AG52" i="2"/>
  <c r="AG53" i="2"/>
  <c r="AG54" i="2"/>
  <c r="AG48" i="2"/>
  <c r="AG49" i="2"/>
  <c r="AG50" i="2"/>
  <c r="AG94" i="2"/>
  <c r="AG58" i="2"/>
  <c r="AG59" i="2"/>
  <c r="AG60" i="2"/>
  <c r="AG61" i="2"/>
  <c r="AG55" i="2"/>
  <c r="AG56" i="2"/>
  <c r="AG57" i="2"/>
  <c r="AG95" i="2"/>
  <c r="AG65" i="2"/>
  <c r="AG66" i="2"/>
  <c r="AG67" i="2"/>
  <c r="AG68" i="2"/>
  <c r="AG62" i="2"/>
  <c r="AG63" i="2"/>
  <c r="AG64" i="2"/>
  <c r="AG96" i="2"/>
  <c r="AG72" i="2"/>
  <c r="AG73" i="2"/>
  <c r="AG74" i="2"/>
  <c r="AG75" i="2"/>
  <c r="AG69" i="2"/>
  <c r="AG70" i="2"/>
  <c r="AG71" i="2"/>
  <c r="AG97" i="2"/>
  <c r="AF77" i="2"/>
  <c r="AE9" i="2"/>
  <c r="AE10" i="2"/>
  <c r="AE11" i="2"/>
  <c r="AE12" i="2"/>
  <c r="AE6" i="2"/>
  <c r="AE7" i="2"/>
  <c r="AE8" i="2"/>
  <c r="AE88" i="2"/>
  <c r="AE16" i="2"/>
  <c r="AE17" i="2"/>
  <c r="AE18" i="2"/>
  <c r="AE19" i="2"/>
  <c r="AE13" i="2"/>
  <c r="AE14" i="2"/>
  <c r="AE15" i="2"/>
  <c r="AE89" i="2"/>
  <c r="AE23" i="2"/>
  <c r="AE24" i="2"/>
  <c r="AE25" i="2"/>
  <c r="AE26" i="2"/>
  <c r="AE20" i="2"/>
  <c r="AE21" i="2"/>
  <c r="AE22" i="2"/>
  <c r="AE90" i="2"/>
  <c r="AE30" i="2"/>
  <c r="AE31" i="2"/>
  <c r="AE32" i="2"/>
  <c r="AE33" i="2"/>
  <c r="AE27" i="2"/>
  <c r="AE28" i="2"/>
  <c r="AE29" i="2"/>
  <c r="AE91" i="2"/>
  <c r="AE37" i="2"/>
  <c r="AE38" i="2"/>
  <c r="AE39" i="2"/>
  <c r="AE40" i="2"/>
  <c r="AE34" i="2"/>
  <c r="AE35" i="2"/>
  <c r="AE36" i="2"/>
  <c r="AE92" i="2"/>
  <c r="AE44" i="2"/>
  <c r="AE45" i="2"/>
  <c r="AE46" i="2"/>
  <c r="AE47" i="2"/>
  <c r="AE41" i="2"/>
  <c r="AE42" i="2"/>
  <c r="AE43" i="2"/>
  <c r="AE93" i="2"/>
  <c r="AE51" i="2"/>
  <c r="AE52" i="2"/>
  <c r="AE53" i="2"/>
  <c r="AE54" i="2"/>
  <c r="AE48" i="2"/>
  <c r="AE49" i="2"/>
  <c r="AE50" i="2"/>
  <c r="AE94" i="2"/>
  <c r="AE58" i="2"/>
  <c r="AE59" i="2"/>
  <c r="AE60" i="2"/>
  <c r="AE61" i="2"/>
  <c r="AE55" i="2"/>
  <c r="AE56" i="2"/>
  <c r="AE57" i="2"/>
  <c r="AE95" i="2"/>
  <c r="AE65" i="2"/>
  <c r="AE66" i="2"/>
  <c r="AE67" i="2"/>
  <c r="AE68" i="2"/>
  <c r="AE62" i="2"/>
  <c r="AE63" i="2"/>
  <c r="AE64" i="2"/>
  <c r="AE96" i="2"/>
  <c r="AE72" i="2"/>
  <c r="AE73" i="2"/>
  <c r="AE74" i="2"/>
  <c r="AE75" i="2"/>
  <c r="AE69" i="2"/>
  <c r="AE70" i="2"/>
  <c r="AE71" i="2"/>
  <c r="AE97" i="2"/>
  <c r="AD77" i="2"/>
  <c r="AC9" i="2"/>
  <c r="AC10" i="2"/>
  <c r="AC11" i="2"/>
  <c r="AC12" i="2"/>
  <c r="AC6" i="2"/>
  <c r="AC7" i="2"/>
  <c r="AC8" i="2"/>
  <c r="AC88" i="2"/>
  <c r="AC16" i="2"/>
  <c r="AC17" i="2"/>
  <c r="AC18" i="2"/>
  <c r="AC19" i="2"/>
  <c r="AC13" i="2"/>
  <c r="AC14" i="2"/>
  <c r="AC15" i="2"/>
  <c r="AC89" i="2"/>
  <c r="AC23" i="2"/>
  <c r="AC24" i="2"/>
  <c r="AC25" i="2"/>
  <c r="AC26" i="2"/>
  <c r="AC20" i="2"/>
  <c r="AC21" i="2"/>
  <c r="AC22" i="2"/>
  <c r="AC90" i="2"/>
  <c r="AC30" i="2"/>
  <c r="AC31" i="2"/>
  <c r="AC32" i="2"/>
  <c r="AC33" i="2"/>
  <c r="AC27" i="2"/>
  <c r="AC28" i="2"/>
  <c r="AC29" i="2"/>
  <c r="AC91" i="2"/>
  <c r="AC37" i="2"/>
  <c r="AC38" i="2"/>
  <c r="AC39" i="2"/>
  <c r="AC40" i="2"/>
  <c r="AC34" i="2"/>
  <c r="AC35" i="2"/>
  <c r="AC36" i="2"/>
  <c r="AC92" i="2"/>
  <c r="AC44" i="2"/>
  <c r="AC45" i="2"/>
  <c r="AC46" i="2"/>
  <c r="AC47" i="2"/>
  <c r="AC41" i="2"/>
  <c r="AC42" i="2"/>
  <c r="AC43" i="2"/>
  <c r="AC93" i="2"/>
  <c r="AC51" i="2"/>
  <c r="AC52" i="2"/>
  <c r="AC53" i="2"/>
  <c r="AC54" i="2"/>
  <c r="AC48" i="2"/>
  <c r="AC49" i="2"/>
  <c r="AC50" i="2"/>
  <c r="AC94" i="2"/>
  <c r="AC58" i="2"/>
  <c r="AC59" i="2"/>
  <c r="AC60" i="2"/>
  <c r="AC61" i="2"/>
  <c r="AC55" i="2"/>
  <c r="AC56" i="2"/>
  <c r="AC57" i="2"/>
  <c r="AC95" i="2"/>
  <c r="AC65" i="2"/>
  <c r="AC66" i="2"/>
  <c r="AC67" i="2"/>
  <c r="AC68" i="2"/>
  <c r="AC62" i="2"/>
  <c r="AC63" i="2"/>
  <c r="AC64" i="2"/>
  <c r="AC96" i="2"/>
  <c r="AC72" i="2"/>
  <c r="AC73" i="2"/>
  <c r="AC74" i="2"/>
  <c r="AC75" i="2"/>
  <c r="AC69" i="2"/>
  <c r="AC70" i="2"/>
  <c r="AC71" i="2"/>
  <c r="AC97" i="2"/>
  <c r="AB77" i="2"/>
  <c r="AA9" i="2"/>
  <c r="AA10" i="2"/>
  <c r="AA11" i="2"/>
  <c r="AA12" i="2"/>
  <c r="AA6" i="2"/>
  <c r="AA7" i="2"/>
  <c r="AA8" i="2"/>
  <c r="AA88" i="2"/>
  <c r="AA16" i="2"/>
  <c r="AA17" i="2"/>
  <c r="AA18" i="2"/>
  <c r="AA19" i="2"/>
  <c r="AA13" i="2"/>
  <c r="AA14" i="2"/>
  <c r="AA15" i="2"/>
  <c r="AA89" i="2"/>
  <c r="AA23" i="2"/>
  <c r="AA24" i="2"/>
  <c r="AA25" i="2"/>
  <c r="AA26" i="2"/>
  <c r="AA20" i="2"/>
  <c r="AA21" i="2"/>
  <c r="AA22" i="2"/>
  <c r="AA90" i="2"/>
  <c r="AA30" i="2"/>
  <c r="AA31" i="2"/>
  <c r="AA32" i="2"/>
  <c r="AA33" i="2"/>
  <c r="AA27" i="2"/>
  <c r="AA28" i="2"/>
  <c r="AA29" i="2"/>
  <c r="AA91" i="2"/>
  <c r="AA37" i="2"/>
  <c r="AA38" i="2"/>
  <c r="AA39" i="2"/>
  <c r="AA40" i="2"/>
  <c r="AA34" i="2"/>
  <c r="AA35" i="2"/>
  <c r="AA36" i="2"/>
  <c r="AA92" i="2"/>
  <c r="AA44" i="2"/>
  <c r="AA45" i="2"/>
  <c r="AA46" i="2"/>
  <c r="AA47" i="2"/>
  <c r="AA41" i="2"/>
  <c r="AA42" i="2"/>
  <c r="AA43" i="2"/>
  <c r="AA93" i="2"/>
  <c r="AA51" i="2"/>
  <c r="AA52" i="2"/>
  <c r="AA53" i="2"/>
  <c r="AA54" i="2"/>
  <c r="AA48" i="2"/>
  <c r="AA49" i="2"/>
  <c r="AA50" i="2"/>
  <c r="AA94" i="2"/>
  <c r="AA58" i="2"/>
  <c r="AA59" i="2"/>
  <c r="AA60" i="2"/>
  <c r="AA61" i="2"/>
  <c r="AA55" i="2"/>
  <c r="AA56" i="2"/>
  <c r="AA57" i="2"/>
  <c r="AA95" i="2"/>
  <c r="AA65" i="2"/>
  <c r="AA66" i="2"/>
  <c r="AA67" i="2"/>
  <c r="AA68" i="2"/>
  <c r="AA62" i="2"/>
  <c r="AA63" i="2"/>
  <c r="AA64" i="2"/>
  <c r="AA96" i="2"/>
  <c r="AA72" i="2"/>
  <c r="AA73" i="2"/>
  <c r="AA74" i="2"/>
  <c r="AA75" i="2"/>
  <c r="AA69" i="2"/>
  <c r="AA70" i="2"/>
  <c r="AA71" i="2"/>
  <c r="AA97" i="2"/>
  <c r="Z77" i="2"/>
  <c r="Y9" i="2"/>
  <c r="Y10" i="2"/>
  <c r="Y11" i="2"/>
  <c r="Y12" i="2"/>
  <c r="Y6" i="2"/>
  <c r="Y7" i="2"/>
  <c r="Y8" i="2"/>
  <c r="Y88" i="2"/>
  <c r="Y16" i="2"/>
  <c r="Y17" i="2"/>
  <c r="Y18" i="2"/>
  <c r="Y19" i="2"/>
  <c r="Y13" i="2"/>
  <c r="Y14" i="2"/>
  <c r="Y15" i="2"/>
  <c r="Y89" i="2"/>
  <c r="Y23" i="2"/>
  <c r="Y24" i="2"/>
  <c r="Y25" i="2"/>
  <c r="Y26" i="2"/>
  <c r="Y20" i="2"/>
  <c r="Y21" i="2"/>
  <c r="Y22" i="2"/>
  <c r="Y90" i="2"/>
  <c r="Y30" i="2"/>
  <c r="Y31" i="2"/>
  <c r="Y32" i="2"/>
  <c r="Y33" i="2"/>
  <c r="Y27" i="2"/>
  <c r="Y28" i="2"/>
  <c r="Y29" i="2"/>
  <c r="Y91" i="2"/>
  <c r="Y37" i="2"/>
  <c r="Y38" i="2"/>
  <c r="Y39" i="2"/>
  <c r="Y40" i="2"/>
  <c r="Y34" i="2"/>
  <c r="Y35" i="2"/>
  <c r="Y36" i="2"/>
  <c r="Y92" i="2"/>
  <c r="Y44" i="2"/>
  <c r="Y45" i="2"/>
  <c r="Y46" i="2"/>
  <c r="Y47" i="2"/>
  <c r="Y41" i="2"/>
  <c r="Y42" i="2"/>
  <c r="Y43" i="2"/>
  <c r="Y93" i="2"/>
  <c r="Y51" i="2"/>
  <c r="Y52" i="2"/>
  <c r="Y53" i="2"/>
  <c r="Y54" i="2"/>
  <c r="Y48" i="2"/>
  <c r="Y49" i="2"/>
  <c r="Y50" i="2"/>
  <c r="Y94" i="2"/>
  <c r="Y58" i="2"/>
  <c r="Y59" i="2"/>
  <c r="Y60" i="2"/>
  <c r="Y61" i="2"/>
  <c r="Y55" i="2"/>
  <c r="Y56" i="2"/>
  <c r="Y57" i="2"/>
  <c r="Y95" i="2"/>
  <c r="Y65" i="2"/>
  <c r="Y66" i="2"/>
  <c r="Y67" i="2"/>
  <c r="Y68" i="2"/>
  <c r="Y62" i="2"/>
  <c r="Y63" i="2"/>
  <c r="Y64" i="2"/>
  <c r="Y96" i="2"/>
  <c r="Y72" i="2"/>
  <c r="Y73" i="2"/>
  <c r="Y74" i="2"/>
  <c r="Y75" i="2"/>
  <c r="Y69" i="2"/>
  <c r="Y70" i="2"/>
  <c r="Y71" i="2"/>
  <c r="Y97" i="2"/>
  <c r="X77" i="2"/>
  <c r="W9" i="2"/>
  <c r="W10" i="2"/>
  <c r="W11" i="2"/>
  <c r="W12" i="2"/>
  <c r="W6" i="2"/>
  <c r="W7" i="2"/>
  <c r="W8" i="2"/>
  <c r="W88" i="2"/>
  <c r="W16" i="2"/>
  <c r="W17" i="2"/>
  <c r="W18" i="2"/>
  <c r="W19" i="2"/>
  <c r="W13" i="2"/>
  <c r="W14" i="2"/>
  <c r="W15" i="2"/>
  <c r="W89" i="2"/>
  <c r="W23" i="2"/>
  <c r="W24" i="2"/>
  <c r="W25" i="2"/>
  <c r="W26" i="2"/>
  <c r="W20" i="2"/>
  <c r="W21" i="2"/>
  <c r="W22" i="2"/>
  <c r="W90" i="2"/>
  <c r="W30" i="2"/>
  <c r="W31" i="2"/>
  <c r="W32" i="2"/>
  <c r="W33" i="2"/>
  <c r="W27" i="2"/>
  <c r="W28" i="2"/>
  <c r="W29" i="2"/>
  <c r="W91" i="2"/>
  <c r="W37" i="2"/>
  <c r="W38" i="2"/>
  <c r="W39" i="2"/>
  <c r="W40" i="2"/>
  <c r="W34" i="2"/>
  <c r="W35" i="2"/>
  <c r="W36" i="2"/>
  <c r="W92" i="2"/>
  <c r="W44" i="2"/>
  <c r="W45" i="2"/>
  <c r="W46" i="2"/>
  <c r="W47" i="2"/>
  <c r="W41" i="2"/>
  <c r="W42" i="2"/>
  <c r="W43" i="2"/>
  <c r="W93" i="2"/>
  <c r="W51" i="2"/>
  <c r="W52" i="2"/>
  <c r="W53" i="2"/>
  <c r="W54" i="2"/>
  <c r="W48" i="2"/>
  <c r="W49" i="2"/>
  <c r="W50" i="2"/>
  <c r="W94" i="2"/>
  <c r="W58" i="2"/>
  <c r="W59" i="2"/>
  <c r="W60" i="2"/>
  <c r="W61" i="2"/>
  <c r="W55" i="2"/>
  <c r="W56" i="2"/>
  <c r="W57" i="2"/>
  <c r="W95" i="2"/>
  <c r="W65" i="2"/>
  <c r="W66" i="2"/>
  <c r="W67" i="2"/>
  <c r="W68" i="2"/>
  <c r="W62" i="2"/>
  <c r="W63" i="2"/>
  <c r="W64" i="2"/>
  <c r="W96" i="2"/>
  <c r="W72" i="2"/>
  <c r="W73" i="2"/>
  <c r="W74" i="2"/>
  <c r="W75" i="2"/>
  <c r="W69" i="2"/>
  <c r="W70" i="2"/>
  <c r="W71" i="2"/>
  <c r="W97" i="2"/>
  <c r="V77" i="2"/>
  <c r="U9" i="2"/>
  <c r="U10" i="2"/>
  <c r="U11" i="2"/>
  <c r="U12" i="2"/>
  <c r="U6" i="2"/>
  <c r="U7" i="2"/>
  <c r="U8" i="2"/>
  <c r="U88" i="2"/>
  <c r="U16" i="2"/>
  <c r="U17" i="2"/>
  <c r="U18" i="2"/>
  <c r="U19" i="2"/>
  <c r="U13" i="2"/>
  <c r="U14" i="2"/>
  <c r="U15" i="2"/>
  <c r="U89" i="2"/>
  <c r="U23" i="2"/>
  <c r="U24" i="2"/>
  <c r="U25" i="2"/>
  <c r="U26" i="2"/>
  <c r="U20" i="2"/>
  <c r="U21" i="2"/>
  <c r="U22" i="2"/>
  <c r="U90" i="2"/>
  <c r="U30" i="2"/>
  <c r="U31" i="2"/>
  <c r="U32" i="2"/>
  <c r="U33" i="2"/>
  <c r="U27" i="2"/>
  <c r="U28" i="2"/>
  <c r="U29" i="2"/>
  <c r="U91" i="2"/>
  <c r="U37" i="2"/>
  <c r="U38" i="2"/>
  <c r="U39" i="2"/>
  <c r="U40" i="2"/>
  <c r="U34" i="2"/>
  <c r="U35" i="2"/>
  <c r="U36" i="2"/>
  <c r="U92" i="2"/>
  <c r="U44" i="2"/>
  <c r="U45" i="2"/>
  <c r="U46" i="2"/>
  <c r="U47" i="2"/>
  <c r="U41" i="2"/>
  <c r="U42" i="2"/>
  <c r="U43" i="2"/>
  <c r="U93" i="2"/>
  <c r="U51" i="2"/>
  <c r="U52" i="2"/>
  <c r="U53" i="2"/>
  <c r="U54" i="2"/>
  <c r="U48" i="2"/>
  <c r="U49" i="2"/>
  <c r="U50" i="2"/>
  <c r="U94" i="2"/>
  <c r="U58" i="2"/>
  <c r="U59" i="2"/>
  <c r="U60" i="2"/>
  <c r="U61" i="2"/>
  <c r="U55" i="2"/>
  <c r="U56" i="2"/>
  <c r="U57" i="2"/>
  <c r="U95" i="2"/>
  <c r="U65" i="2"/>
  <c r="U66" i="2"/>
  <c r="U67" i="2"/>
  <c r="U68" i="2"/>
  <c r="U62" i="2"/>
  <c r="U63" i="2"/>
  <c r="U64" i="2"/>
  <c r="U96" i="2"/>
  <c r="U72" i="2"/>
  <c r="U73" i="2"/>
  <c r="U74" i="2"/>
  <c r="U75" i="2"/>
  <c r="U69" i="2"/>
  <c r="U70" i="2"/>
  <c r="U71" i="2"/>
  <c r="U97" i="2"/>
  <c r="T77" i="2"/>
  <c r="S9" i="2"/>
  <c r="S10" i="2"/>
  <c r="S11" i="2"/>
  <c r="S12" i="2"/>
  <c r="S6" i="2"/>
  <c r="S7" i="2"/>
  <c r="S8" i="2"/>
  <c r="S88" i="2"/>
  <c r="S16" i="2"/>
  <c r="S17" i="2"/>
  <c r="S18" i="2"/>
  <c r="S19" i="2"/>
  <c r="S13" i="2"/>
  <c r="S14" i="2"/>
  <c r="S15" i="2"/>
  <c r="S89" i="2"/>
  <c r="S23" i="2"/>
  <c r="S24" i="2"/>
  <c r="S25" i="2"/>
  <c r="S26" i="2"/>
  <c r="S20" i="2"/>
  <c r="S21" i="2"/>
  <c r="S22" i="2"/>
  <c r="S90" i="2"/>
  <c r="S30" i="2"/>
  <c r="S31" i="2"/>
  <c r="S32" i="2"/>
  <c r="S33" i="2"/>
  <c r="S27" i="2"/>
  <c r="S28" i="2"/>
  <c r="S29" i="2"/>
  <c r="S91" i="2"/>
  <c r="S37" i="2"/>
  <c r="S38" i="2"/>
  <c r="S39" i="2"/>
  <c r="S40" i="2"/>
  <c r="S34" i="2"/>
  <c r="S35" i="2"/>
  <c r="S36" i="2"/>
  <c r="S92" i="2"/>
  <c r="S44" i="2"/>
  <c r="S45" i="2"/>
  <c r="S46" i="2"/>
  <c r="S47" i="2"/>
  <c r="S41" i="2"/>
  <c r="S42" i="2"/>
  <c r="S43" i="2"/>
  <c r="S93" i="2"/>
  <c r="S51" i="2"/>
  <c r="S52" i="2"/>
  <c r="S53" i="2"/>
  <c r="S54" i="2"/>
  <c r="S48" i="2"/>
  <c r="S49" i="2"/>
  <c r="S50" i="2"/>
  <c r="S94" i="2"/>
  <c r="S58" i="2"/>
  <c r="S59" i="2"/>
  <c r="S60" i="2"/>
  <c r="S61" i="2"/>
  <c r="S55" i="2"/>
  <c r="S56" i="2"/>
  <c r="S57" i="2"/>
  <c r="S95" i="2"/>
  <c r="S65" i="2"/>
  <c r="S66" i="2"/>
  <c r="S67" i="2"/>
  <c r="S68" i="2"/>
  <c r="S62" i="2"/>
  <c r="S63" i="2"/>
  <c r="S64" i="2"/>
  <c r="S96" i="2"/>
  <c r="S72" i="2"/>
  <c r="S73" i="2"/>
  <c r="S74" i="2"/>
  <c r="S75" i="2"/>
  <c r="S69" i="2"/>
  <c r="S70" i="2"/>
  <c r="S71" i="2"/>
  <c r="S97" i="2"/>
  <c r="R77" i="2"/>
  <c r="Q9" i="2"/>
  <c r="Q10" i="2"/>
  <c r="Q11" i="2"/>
  <c r="Q12" i="2"/>
  <c r="Q6" i="2"/>
  <c r="Q7" i="2"/>
  <c r="Q8" i="2"/>
  <c r="Q88" i="2"/>
  <c r="Q16" i="2"/>
  <c r="Q17" i="2"/>
  <c r="Q18" i="2"/>
  <c r="Q19" i="2"/>
  <c r="Q13" i="2"/>
  <c r="Q14" i="2"/>
  <c r="Q15" i="2"/>
  <c r="Q89" i="2"/>
  <c r="Q23" i="2"/>
  <c r="Q24" i="2"/>
  <c r="Q25" i="2"/>
  <c r="Q26" i="2"/>
  <c r="Q20" i="2"/>
  <c r="Q21" i="2"/>
  <c r="Q22" i="2"/>
  <c r="Q90" i="2"/>
  <c r="Q30" i="2"/>
  <c r="Q31" i="2"/>
  <c r="Q32" i="2"/>
  <c r="Q33" i="2"/>
  <c r="Q27" i="2"/>
  <c r="Q28" i="2"/>
  <c r="Q29" i="2"/>
  <c r="Q91" i="2"/>
  <c r="Q37" i="2"/>
  <c r="Q38" i="2"/>
  <c r="Q39" i="2"/>
  <c r="Q40" i="2"/>
  <c r="Q34" i="2"/>
  <c r="Q35" i="2"/>
  <c r="Q36" i="2"/>
  <c r="Q92" i="2"/>
  <c r="Q44" i="2"/>
  <c r="Q45" i="2"/>
  <c r="Q46" i="2"/>
  <c r="Q47" i="2"/>
  <c r="Q41" i="2"/>
  <c r="Q42" i="2"/>
  <c r="Q43" i="2"/>
  <c r="Q93" i="2"/>
  <c r="Q51" i="2"/>
  <c r="Q52" i="2"/>
  <c r="Q53" i="2"/>
  <c r="Q54" i="2"/>
  <c r="Q48" i="2"/>
  <c r="Q49" i="2"/>
  <c r="Q50" i="2"/>
  <c r="Q94" i="2"/>
  <c r="Q58" i="2"/>
  <c r="Q59" i="2"/>
  <c r="Q60" i="2"/>
  <c r="Q61" i="2"/>
  <c r="Q55" i="2"/>
  <c r="Q56" i="2"/>
  <c r="Q57" i="2"/>
  <c r="Q95" i="2"/>
  <c r="Q65" i="2"/>
  <c r="Q66" i="2"/>
  <c r="Q67" i="2"/>
  <c r="Q68" i="2"/>
  <c r="Q62" i="2"/>
  <c r="Q63" i="2"/>
  <c r="Q64" i="2"/>
  <c r="Q96" i="2"/>
  <c r="Q72" i="2"/>
  <c r="Q73" i="2"/>
  <c r="Q74" i="2"/>
  <c r="Q75" i="2"/>
  <c r="Q69" i="2"/>
  <c r="Q70" i="2"/>
  <c r="Q71" i="2"/>
  <c r="Q97" i="2"/>
  <c r="P77" i="2"/>
  <c r="O9" i="2"/>
  <c r="O10" i="2"/>
  <c r="O11" i="2"/>
  <c r="O12" i="2"/>
  <c r="O6" i="2"/>
  <c r="O7" i="2"/>
  <c r="O8" i="2"/>
  <c r="O88" i="2"/>
  <c r="O16" i="2"/>
  <c r="O17" i="2"/>
  <c r="O18" i="2"/>
  <c r="O19" i="2"/>
  <c r="O13" i="2"/>
  <c r="O14" i="2"/>
  <c r="O15" i="2"/>
  <c r="O89" i="2"/>
  <c r="O23" i="2"/>
  <c r="O24" i="2"/>
  <c r="O25" i="2"/>
  <c r="O26" i="2"/>
  <c r="O20" i="2"/>
  <c r="O21" i="2"/>
  <c r="O22" i="2"/>
  <c r="O90" i="2"/>
  <c r="O30" i="2"/>
  <c r="O31" i="2"/>
  <c r="O32" i="2"/>
  <c r="O33" i="2"/>
  <c r="O27" i="2"/>
  <c r="O28" i="2"/>
  <c r="O29" i="2"/>
  <c r="O91" i="2"/>
  <c r="O37" i="2"/>
  <c r="O38" i="2"/>
  <c r="O39" i="2"/>
  <c r="O40" i="2"/>
  <c r="O34" i="2"/>
  <c r="O35" i="2"/>
  <c r="O36" i="2"/>
  <c r="O92" i="2"/>
  <c r="O44" i="2"/>
  <c r="O45" i="2"/>
  <c r="O46" i="2"/>
  <c r="O47" i="2"/>
  <c r="O41" i="2"/>
  <c r="O42" i="2"/>
  <c r="O43" i="2"/>
  <c r="O93" i="2"/>
  <c r="O51" i="2"/>
  <c r="O52" i="2"/>
  <c r="O53" i="2"/>
  <c r="O54" i="2"/>
  <c r="O48" i="2"/>
  <c r="O49" i="2"/>
  <c r="O50" i="2"/>
  <c r="O94" i="2"/>
  <c r="O58" i="2"/>
  <c r="O59" i="2"/>
  <c r="O60" i="2"/>
  <c r="O61" i="2"/>
  <c r="O55" i="2"/>
  <c r="O56" i="2"/>
  <c r="O57" i="2"/>
  <c r="O95" i="2"/>
  <c r="O65" i="2"/>
  <c r="O66" i="2"/>
  <c r="O67" i="2"/>
  <c r="O68" i="2"/>
  <c r="O62" i="2"/>
  <c r="O63" i="2"/>
  <c r="O64" i="2"/>
  <c r="O96" i="2"/>
  <c r="O72" i="2"/>
  <c r="O73" i="2"/>
  <c r="O74" i="2"/>
  <c r="O75" i="2"/>
  <c r="O69" i="2"/>
  <c r="O70" i="2"/>
  <c r="O71" i="2"/>
  <c r="O97" i="2"/>
  <c r="N77" i="2"/>
  <c r="M9" i="2"/>
  <c r="M10" i="2"/>
  <c r="M11" i="2"/>
  <c r="M12" i="2"/>
  <c r="M6" i="2"/>
  <c r="M7" i="2"/>
  <c r="M8" i="2"/>
  <c r="M88" i="2"/>
  <c r="M16" i="2"/>
  <c r="M17" i="2"/>
  <c r="M18" i="2"/>
  <c r="M19" i="2"/>
  <c r="M13" i="2"/>
  <c r="M14" i="2"/>
  <c r="M15" i="2"/>
  <c r="M89" i="2"/>
  <c r="M23" i="2"/>
  <c r="M24" i="2"/>
  <c r="M25" i="2"/>
  <c r="M26" i="2"/>
  <c r="M20" i="2"/>
  <c r="M21" i="2"/>
  <c r="M22" i="2"/>
  <c r="M90" i="2"/>
  <c r="M30" i="2"/>
  <c r="M31" i="2"/>
  <c r="M32" i="2"/>
  <c r="M33" i="2"/>
  <c r="M27" i="2"/>
  <c r="M28" i="2"/>
  <c r="M29" i="2"/>
  <c r="M91" i="2"/>
  <c r="M37" i="2"/>
  <c r="M38" i="2"/>
  <c r="M39" i="2"/>
  <c r="M40" i="2"/>
  <c r="M34" i="2"/>
  <c r="M35" i="2"/>
  <c r="M36" i="2"/>
  <c r="M92" i="2"/>
  <c r="M44" i="2"/>
  <c r="M45" i="2"/>
  <c r="M46" i="2"/>
  <c r="M47" i="2"/>
  <c r="M41" i="2"/>
  <c r="M42" i="2"/>
  <c r="M43" i="2"/>
  <c r="M93" i="2"/>
  <c r="M51" i="2"/>
  <c r="M52" i="2"/>
  <c r="M53" i="2"/>
  <c r="M54" i="2"/>
  <c r="M48" i="2"/>
  <c r="M49" i="2"/>
  <c r="M50" i="2"/>
  <c r="M94" i="2"/>
  <c r="M58" i="2"/>
  <c r="M59" i="2"/>
  <c r="M60" i="2"/>
  <c r="M61" i="2"/>
  <c r="M55" i="2"/>
  <c r="M56" i="2"/>
  <c r="M57" i="2"/>
  <c r="M95" i="2"/>
  <c r="M65" i="2"/>
  <c r="M66" i="2"/>
  <c r="M67" i="2"/>
  <c r="M68" i="2"/>
  <c r="M62" i="2"/>
  <c r="M63" i="2"/>
  <c r="M64" i="2"/>
  <c r="M96" i="2"/>
  <c r="M72" i="2"/>
  <c r="M73" i="2"/>
  <c r="M74" i="2"/>
  <c r="M75" i="2"/>
  <c r="M69" i="2"/>
  <c r="M70" i="2"/>
  <c r="M71" i="2"/>
  <c r="M97" i="2"/>
  <c r="L77" i="2"/>
  <c r="K72" i="2"/>
  <c r="K73" i="2"/>
  <c r="K74" i="2"/>
  <c r="K75" i="2"/>
  <c r="K69" i="2"/>
  <c r="K70" i="2"/>
  <c r="K71" i="2"/>
  <c r="K97" i="2"/>
  <c r="I9" i="2"/>
  <c r="I10" i="2"/>
  <c r="I11" i="2"/>
  <c r="I12" i="2"/>
  <c r="I6" i="2"/>
  <c r="I7" i="2"/>
  <c r="I8" i="2"/>
  <c r="I88" i="2"/>
  <c r="I16" i="2"/>
  <c r="I17" i="2"/>
  <c r="I18" i="2"/>
  <c r="I19" i="2"/>
  <c r="I13" i="2"/>
  <c r="I14" i="2"/>
  <c r="I15" i="2"/>
  <c r="I89" i="2"/>
  <c r="I23" i="2"/>
  <c r="I24" i="2"/>
  <c r="I25" i="2"/>
  <c r="I26" i="2"/>
  <c r="I20" i="2"/>
  <c r="I21" i="2"/>
  <c r="I22" i="2"/>
  <c r="I90" i="2"/>
  <c r="I30" i="2"/>
  <c r="I31" i="2"/>
  <c r="I32" i="2"/>
  <c r="I33" i="2"/>
  <c r="I27" i="2"/>
  <c r="I28" i="2"/>
  <c r="I29" i="2"/>
  <c r="I91" i="2"/>
  <c r="I37" i="2"/>
  <c r="I38" i="2"/>
  <c r="I39" i="2"/>
  <c r="I40" i="2"/>
  <c r="I34" i="2"/>
  <c r="I35" i="2"/>
  <c r="I36" i="2"/>
  <c r="I92" i="2"/>
  <c r="I44" i="2"/>
  <c r="I45" i="2"/>
  <c r="I46" i="2"/>
  <c r="I47" i="2"/>
  <c r="I41" i="2"/>
  <c r="I42" i="2"/>
  <c r="I43" i="2"/>
  <c r="I93" i="2"/>
  <c r="I51" i="2"/>
  <c r="I52" i="2"/>
  <c r="I53" i="2"/>
  <c r="I54" i="2"/>
  <c r="I48" i="2"/>
  <c r="I49" i="2"/>
  <c r="I50" i="2"/>
  <c r="I94" i="2"/>
  <c r="I58" i="2"/>
  <c r="I59" i="2"/>
  <c r="I60" i="2"/>
  <c r="I61" i="2"/>
  <c r="I55" i="2"/>
  <c r="I56" i="2"/>
  <c r="I57" i="2"/>
  <c r="I95" i="2"/>
  <c r="I65" i="2"/>
  <c r="I66" i="2"/>
  <c r="I67" i="2"/>
  <c r="I68" i="2"/>
  <c r="I62" i="2"/>
  <c r="I63" i="2"/>
  <c r="I64" i="2"/>
  <c r="I96" i="2"/>
  <c r="I72" i="2"/>
  <c r="I73" i="2"/>
  <c r="I74" i="2"/>
  <c r="I75" i="2"/>
  <c r="I69" i="2"/>
  <c r="I70" i="2"/>
  <c r="I71" i="2"/>
  <c r="I97" i="2"/>
  <c r="H77" i="2"/>
  <c r="G9" i="2"/>
  <c r="G10" i="2"/>
  <c r="G11" i="2"/>
  <c r="G12" i="2"/>
  <c r="G6" i="2"/>
  <c r="G7" i="2"/>
  <c r="G8" i="2"/>
  <c r="G88" i="2"/>
  <c r="G16" i="2"/>
  <c r="G17" i="2"/>
  <c r="G18" i="2"/>
  <c r="G19" i="2"/>
  <c r="G13" i="2"/>
  <c r="G14" i="2"/>
  <c r="G15" i="2"/>
  <c r="G89" i="2"/>
  <c r="G23" i="2"/>
  <c r="G24" i="2"/>
  <c r="G25" i="2"/>
  <c r="G26" i="2"/>
  <c r="G20" i="2"/>
  <c r="G21" i="2"/>
  <c r="G22" i="2"/>
  <c r="G90" i="2"/>
  <c r="G30" i="2"/>
  <c r="G31" i="2"/>
  <c r="G32" i="2"/>
  <c r="G33" i="2"/>
  <c r="G27" i="2"/>
  <c r="G28" i="2"/>
  <c r="G29" i="2"/>
  <c r="G91" i="2"/>
  <c r="G37" i="2"/>
  <c r="G38" i="2"/>
  <c r="G39" i="2"/>
  <c r="G40" i="2"/>
  <c r="G34" i="2"/>
  <c r="G35" i="2"/>
  <c r="G36" i="2"/>
  <c r="G92" i="2"/>
  <c r="G44" i="2"/>
  <c r="G45" i="2"/>
  <c r="G46" i="2"/>
  <c r="G47" i="2"/>
  <c r="G41" i="2"/>
  <c r="G42" i="2"/>
  <c r="G43" i="2"/>
  <c r="G93" i="2"/>
  <c r="G51" i="2"/>
  <c r="G52" i="2"/>
  <c r="G53" i="2"/>
  <c r="G54" i="2"/>
  <c r="G48" i="2"/>
  <c r="G49" i="2"/>
  <c r="G50" i="2"/>
  <c r="G94" i="2"/>
  <c r="G58" i="2"/>
  <c r="G59" i="2"/>
  <c r="G60" i="2"/>
  <c r="G61" i="2"/>
  <c r="G55" i="2"/>
  <c r="G56" i="2"/>
  <c r="G57" i="2"/>
  <c r="G95" i="2"/>
  <c r="G65" i="2"/>
  <c r="G66" i="2"/>
  <c r="G67" i="2"/>
  <c r="G68" i="2"/>
  <c r="G62" i="2"/>
  <c r="G63" i="2"/>
  <c r="G64" i="2"/>
  <c r="G96" i="2"/>
  <c r="G72" i="2"/>
  <c r="G73" i="2"/>
  <c r="G74" i="2"/>
  <c r="G75" i="2"/>
  <c r="G69" i="2"/>
  <c r="G70" i="2"/>
  <c r="G71" i="2"/>
  <c r="G97" i="2"/>
  <c r="F77" i="2"/>
  <c r="C62" i="2"/>
  <c r="C63" i="2"/>
  <c r="C64" i="2"/>
  <c r="C65" i="2"/>
  <c r="C66" i="2"/>
  <c r="C67" i="2"/>
  <c r="C68" i="2"/>
  <c r="C96" i="2"/>
  <c r="E72" i="2"/>
  <c r="E73" i="2"/>
  <c r="E74" i="2"/>
  <c r="E75" i="2"/>
  <c r="E69" i="2"/>
  <c r="E70" i="2"/>
  <c r="E71" i="2"/>
  <c r="E97" i="2"/>
  <c r="E65" i="2"/>
  <c r="E66" i="2"/>
  <c r="E67" i="2"/>
  <c r="E68" i="2"/>
  <c r="E62" i="2"/>
  <c r="E63" i="2"/>
  <c r="E64" i="2"/>
  <c r="E96" i="2"/>
  <c r="E58" i="2"/>
  <c r="E59" i="2"/>
  <c r="E60" i="2"/>
  <c r="E61" i="2"/>
  <c r="E55" i="2"/>
  <c r="E56" i="2"/>
  <c r="E57" i="2"/>
  <c r="E95" i="2"/>
  <c r="E51" i="2"/>
  <c r="E52" i="2"/>
  <c r="E53" i="2"/>
  <c r="E54" i="2"/>
  <c r="E48" i="2"/>
  <c r="E49" i="2"/>
  <c r="E50" i="2"/>
  <c r="E94" i="2"/>
  <c r="E44" i="2"/>
  <c r="E45" i="2"/>
  <c r="E46" i="2"/>
  <c r="E47" i="2"/>
  <c r="E41" i="2"/>
  <c r="E42" i="2"/>
  <c r="E43" i="2"/>
  <c r="E93" i="2"/>
  <c r="E37" i="2"/>
  <c r="E38" i="2"/>
  <c r="E39" i="2"/>
  <c r="E40" i="2"/>
  <c r="E34" i="2"/>
  <c r="E35" i="2"/>
  <c r="E36" i="2"/>
  <c r="E92" i="2"/>
  <c r="E30" i="2"/>
  <c r="E31" i="2"/>
  <c r="E32" i="2"/>
  <c r="E33" i="2"/>
  <c r="E27" i="2"/>
  <c r="E28" i="2"/>
  <c r="E29" i="2"/>
  <c r="E91" i="2"/>
  <c r="E23" i="2"/>
  <c r="E24" i="2"/>
  <c r="E25" i="2"/>
  <c r="E26" i="2"/>
  <c r="E20" i="2"/>
  <c r="E21" i="2"/>
  <c r="E22" i="2"/>
  <c r="E90" i="2"/>
  <c r="E13" i="2"/>
  <c r="E14" i="2"/>
  <c r="E15" i="2"/>
  <c r="E16" i="2"/>
  <c r="E17" i="2"/>
  <c r="E18" i="2"/>
  <c r="E19" i="2"/>
  <c r="E89" i="2"/>
  <c r="E6" i="2"/>
  <c r="E7" i="2"/>
  <c r="E8" i="2"/>
  <c r="E9" i="2"/>
  <c r="E10" i="2"/>
  <c r="E11" i="2"/>
  <c r="E12" i="2"/>
  <c r="E88" i="2"/>
  <c r="D77" i="2"/>
  <c r="B1" i="2"/>
  <c r="BR1" i="5"/>
  <c r="BP1" i="5"/>
  <c r="BN1" i="5"/>
  <c r="BL1" i="5"/>
  <c r="BJ1" i="5"/>
  <c r="BH1" i="5"/>
  <c r="BF1" i="5"/>
  <c r="BD1" i="5"/>
  <c r="BB1" i="5"/>
  <c r="AZ1" i="5"/>
  <c r="AX1" i="5"/>
  <c r="AV1" i="5"/>
  <c r="AT1" i="5"/>
  <c r="AR1" i="5"/>
  <c r="AP1" i="5"/>
  <c r="AN1" i="5"/>
  <c r="AL1" i="5"/>
  <c r="AJ1" i="5"/>
  <c r="AH1" i="5"/>
  <c r="AF1" i="5"/>
  <c r="AD1" i="5"/>
  <c r="AB1" i="5"/>
  <c r="Z1" i="5"/>
  <c r="X1" i="5"/>
  <c r="V1" i="5"/>
  <c r="T1" i="5"/>
  <c r="R1" i="5"/>
  <c r="P1" i="5"/>
  <c r="N1" i="5"/>
  <c r="L1" i="5"/>
  <c r="J1" i="5"/>
  <c r="H1" i="5"/>
  <c r="F1" i="5"/>
  <c r="D1" i="5"/>
  <c r="B1" i="5"/>
  <c r="BR1" i="4"/>
  <c r="BP1" i="4"/>
  <c r="BN1" i="4"/>
  <c r="BL1" i="4"/>
  <c r="BJ1" i="4"/>
  <c r="BH1" i="4"/>
  <c r="BF1" i="4"/>
  <c r="BD1" i="4"/>
  <c r="BB1" i="4"/>
  <c r="AZ1" i="4"/>
  <c r="AX1" i="4"/>
  <c r="AV1" i="4"/>
  <c r="AT1" i="4"/>
  <c r="AR1" i="4"/>
  <c r="AP1" i="4"/>
  <c r="AN1" i="4"/>
  <c r="AL1" i="4"/>
  <c r="AJ1" i="4"/>
  <c r="AH1" i="4"/>
  <c r="AF1" i="4"/>
  <c r="AD1" i="4"/>
  <c r="AB1" i="4"/>
  <c r="Z1" i="4"/>
  <c r="X1" i="4"/>
  <c r="V1" i="4"/>
  <c r="T1" i="4"/>
  <c r="R1" i="4"/>
  <c r="P1" i="4"/>
  <c r="N1" i="4"/>
  <c r="L1" i="4"/>
  <c r="J1" i="4"/>
  <c r="H1" i="4"/>
  <c r="F1" i="4"/>
  <c r="D1" i="4"/>
  <c r="B1" i="4"/>
  <c r="BR1" i="3"/>
  <c r="BP1" i="3"/>
  <c r="BN1" i="3"/>
  <c r="BL1" i="3"/>
  <c r="BJ1" i="3"/>
  <c r="BH1" i="3"/>
  <c r="BF1" i="3"/>
  <c r="BD1" i="3"/>
  <c r="BB1" i="3"/>
  <c r="AZ1" i="3"/>
  <c r="AX1" i="3"/>
  <c r="AV1" i="3"/>
  <c r="AT1" i="3"/>
  <c r="AR1" i="3"/>
  <c r="AP1" i="3"/>
  <c r="AN1" i="3"/>
  <c r="AL1" i="3"/>
  <c r="AJ1" i="3"/>
  <c r="AH1" i="3"/>
  <c r="AF1" i="3"/>
  <c r="AD1" i="3"/>
  <c r="AB1" i="3"/>
  <c r="Z1" i="3"/>
  <c r="X1" i="3"/>
  <c r="V1" i="3"/>
  <c r="T1" i="3"/>
  <c r="R1" i="3"/>
  <c r="P1" i="3"/>
  <c r="N1" i="3"/>
  <c r="L1" i="3"/>
  <c r="J1" i="3"/>
  <c r="H1" i="3"/>
  <c r="F1" i="3"/>
  <c r="D1" i="3"/>
  <c r="B1" i="3"/>
  <c r="BL1" i="2"/>
  <c r="BR1" i="2"/>
  <c r="BP1" i="2"/>
  <c r="BN1" i="2"/>
  <c r="AX1" i="2"/>
  <c r="BJ1" i="2"/>
  <c r="BH1" i="2"/>
  <c r="BF1" i="2"/>
  <c r="BD1" i="2"/>
  <c r="BB1" i="2"/>
  <c r="AZ1" i="2"/>
  <c r="AV1" i="2"/>
  <c r="AR1" i="2"/>
  <c r="AH1" i="2"/>
  <c r="AJ1" i="2"/>
  <c r="AL1" i="2"/>
  <c r="AN1" i="2"/>
  <c r="AP1" i="2"/>
  <c r="AT1" i="2"/>
  <c r="L1" i="2"/>
  <c r="N1" i="2"/>
  <c r="P1" i="2"/>
  <c r="R1" i="2"/>
  <c r="T1" i="2"/>
  <c r="V1" i="2"/>
  <c r="X1" i="2"/>
  <c r="Z1" i="2"/>
  <c r="AB1" i="2"/>
  <c r="AD1" i="2"/>
  <c r="AF1" i="2"/>
  <c r="J1" i="2"/>
  <c r="H1" i="2"/>
  <c r="F1" i="2"/>
  <c r="D1" i="2"/>
  <c r="AW53" i="1"/>
  <c r="AW52" i="1"/>
  <c r="AW51" i="1"/>
  <c r="AW50" i="1"/>
  <c r="AW49" i="1"/>
  <c r="AW48" i="1"/>
  <c r="AW47" i="1"/>
  <c r="AW46" i="1"/>
  <c r="AW45" i="1"/>
  <c r="AW44" i="1"/>
  <c r="AW43" i="1"/>
  <c r="AW42" i="1"/>
  <c r="AW41" i="1"/>
  <c r="AW40" i="1"/>
  <c r="AW39" i="1"/>
  <c r="AW38" i="1"/>
  <c r="AW37" i="1"/>
  <c r="AW36" i="1"/>
  <c r="AW35" i="1"/>
  <c r="AW34" i="1"/>
  <c r="AW33" i="1"/>
  <c r="AW32" i="1"/>
  <c r="AW31" i="1"/>
  <c r="AW30" i="1"/>
  <c r="AW29" i="1"/>
  <c r="AW28" i="1"/>
  <c r="AW27" i="1"/>
  <c r="AW26" i="1"/>
  <c r="AW25" i="1"/>
  <c r="AW24" i="1"/>
  <c r="AW23" i="1"/>
  <c r="AW22" i="1"/>
  <c r="AW21" i="1"/>
  <c r="AW20" i="1"/>
  <c r="AW19" i="1"/>
  <c r="AW18" i="1"/>
  <c r="AW17" i="1"/>
  <c r="AW16" i="1"/>
  <c r="AW15" i="1"/>
  <c r="AW14" i="1"/>
  <c r="AW13" i="1"/>
  <c r="AW12" i="1"/>
  <c r="AW11" i="1"/>
  <c r="AW10" i="1"/>
  <c r="AW9" i="1"/>
  <c r="AW8" i="1"/>
  <c r="AW7" i="1"/>
  <c r="AW6" i="1"/>
  <c r="B15" i="28"/>
  <c r="B15" i="26"/>
  <c r="B15" i="39"/>
  <c r="BS94" i="2"/>
  <c r="F11" i="42"/>
  <c r="BS93" i="2"/>
  <c r="F10" i="42"/>
  <c r="BS92" i="2"/>
  <c r="F9" i="42"/>
  <c r="BS91" i="2"/>
  <c r="F8" i="42"/>
  <c r="BS90" i="2"/>
  <c r="F7" i="42"/>
  <c r="BS89" i="2"/>
  <c r="F6" i="42"/>
  <c r="BS88" i="2"/>
  <c r="F5" i="42"/>
  <c r="C31" i="2"/>
  <c r="C91" i="2"/>
  <c r="F8" i="6"/>
  <c r="C24" i="2"/>
  <c r="C25" i="2"/>
  <c r="C89" i="2"/>
  <c r="F6" i="6"/>
  <c r="F5" i="6"/>
  <c r="B15" i="7"/>
  <c r="B15" i="42"/>
  <c r="BR77" i="2"/>
  <c r="BR80" i="2"/>
  <c r="B39" i="42"/>
  <c r="C90" i="2"/>
  <c r="F7" i="6"/>
  <c r="B15" i="6"/>
</calcChain>
</file>

<file path=xl/sharedStrings.xml><?xml version="1.0" encoding="utf-8"?>
<sst xmlns="http://schemas.openxmlformats.org/spreadsheetml/2006/main" count="328" uniqueCount="16">
  <si>
    <t>Final Score</t>
  </si>
  <si>
    <t>Final Grade</t>
  </si>
  <si>
    <t>LEARNING GOAL</t>
  </si>
  <si>
    <t>Column1</t>
  </si>
  <si>
    <t>[Grade] [Subject]</t>
  </si>
  <si>
    <t>Column2</t>
  </si>
  <si>
    <t>Proficiency</t>
  </si>
  <si>
    <t>STANDARDS PROFICIENCY</t>
  </si>
  <si>
    <t>Term 1 Grade:</t>
  </si>
  <si>
    <t>Term 2 Grade:</t>
  </si>
  <si>
    <t>Term 3 Grade:</t>
  </si>
  <si>
    <t>Term 4 Grade:</t>
  </si>
  <si>
    <t>Term 1</t>
  </si>
  <si>
    <t>Term 2</t>
  </si>
  <si>
    <t>Term 3</t>
  </si>
  <si>
    <t>Term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</si>
</sst>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2"/>
      <color theme="1"/>
      <name val="Calibri"/>
      <family val="2"/>
      <scheme val="minor"/>
    </font>
    <font>
      <b/>
      <sz val="12"/>
      <color theme="1"/>
      <name val="Calibri"/>
      <family val="2"/>
      <scheme val="minor"/>
    </font>
    <font>
      <b/>
      <sz val="18"/>
      <color theme="1"/>
      <name val="Calibri"/>
      <family val="2"/>
      <scheme val="minor"/>
    </font>
    <font>
      <sz val="14"/>
      <color rgb="FF000000"/>
      <name val="Calibri"/>
      <family val="2"/>
      <scheme val="minor"/>
    </font>
    <font>
      <sz val="14"/>
      <color theme="1"/>
      <name val="Calibri"/>
      <family val="2"/>
      <scheme val="minor"/>
    </font>
    <font>
      <b/>
      <sz val="14"/>
      <color theme="1"/>
      <name val="Calibri"/>
      <scheme val="minor"/>
    </font>
    <font>
      <i/>
      <sz val="12"/>
      <color theme="1"/>
      <name val="Calibri"/>
      <family val="2"/>
      <scheme val="minor"/>
    </font>
    <font>
      <u/>
      <sz val="12"/>
      <color theme="10"/>
      <name val="Calibri"/>
      <family val="2"/>
      <scheme val="minor"/>
    </font>
    <font>
      <u/>
      <sz val="12"/>
      <color theme="11"/>
      <name val="Calibri"/>
      <family val="2"/>
      <scheme val="minor"/>
    </font>
    <font>
      <b/>
      <sz val="11"/>
      <color theme="1"/>
      <name val="Calibri"/>
      <scheme val="minor"/>
    </font>
    <font>
      <sz val="14"/>
      <name val="Calibri"/>
      <family val="2"/>
      <scheme val="minor"/>
    </font>
    <font>
      <sz val="20"/>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sz val="28"/>
      <color rgb="FF0070C0"/>
      <name val="Cambria"/>
      <family val="2"/>
      <scheme val="major"/>
    </font>
    <font>
      <sz val="28"/>
      <color theme="8"/>
      <name val="Impact"/>
    </font>
    <font>
      <sz val="12"/>
      <color rgb="FF0070C0"/>
      <name val="Cambria"/>
      <family val="2"/>
      <scheme val="major"/>
    </font>
    <font>
      <i/>
      <sz val="11"/>
      <color theme="1"/>
      <name val="Calibri"/>
      <family val="2"/>
      <scheme val="minor"/>
    </font>
    <font>
      <sz val="11"/>
      <color theme="0" tint="-4.9989318521683403E-2"/>
      <name val="Calibri"/>
      <family val="2"/>
      <scheme val="minor"/>
    </font>
    <font>
      <sz val="11"/>
      <color theme="0"/>
      <name val="Calibri"/>
      <scheme val="minor"/>
    </font>
    <font>
      <b/>
      <sz val="14"/>
      <name val="Calibri"/>
      <scheme val="minor"/>
    </font>
    <font>
      <sz val="16"/>
      <color rgb="FF000090"/>
      <name val="Cambria"/>
      <scheme val="major"/>
    </font>
    <font>
      <sz val="12"/>
      <color theme="0"/>
      <name val="Calibri"/>
      <family val="2"/>
      <scheme val="minor"/>
    </font>
    <font>
      <i/>
      <sz val="20"/>
      <color theme="1"/>
      <name val="Calibri"/>
      <family val="2"/>
      <scheme val="minor"/>
    </font>
    <font>
      <b/>
      <sz val="11"/>
      <color theme="1"/>
      <name val="Calibri"/>
      <family val="2"/>
      <scheme val="minor"/>
    </font>
    <font>
      <sz val="9"/>
      <color theme="1"/>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s>
  <borders count="60">
    <border>
      <left/>
      <right/>
      <top/>
      <bottom/>
      <diagonal/>
    </border>
    <border>
      <left/>
      <right style="thin">
        <color auto="1"/>
      </right>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medium">
        <color auto="1"/>
      </left>
      <right style="medium">
        <color auto="1"/>
      </right>
      <top style="thin">
        <color auto="1"/>
      </top>
      <bottom style="double">
        <color auto="1"/>
      </bottom>
      <diagonal/>
    </border>
    <border>
      <left style="medium">
        <color auto="1"/>
      </left>
      <right style="medium">
        <color auto="1"/>
      </right>
      <top style="double">
        <color auto="1"/>
      </top>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double">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n">
        <color auto="1"/>
      </bottom>
      <diagonal/>
    </border>
    <border>
      <left style="medium">
        <color auto="1"/>
      </left>
      <right style="thick">
        <color auto="1"/>
      </right>
      <top style="medium">
        <color auto="1"/>
      </top>
      <bottom style="thin">
        <color auto="1"/>
      </bottom>
      <diagonal/>
    </border>
    <border>
      <left style="thin">
        <color auto="1"/>
      </left>
      <right style="thick">
        <color auto="1"/>
      </right>
      <top style="double">
        <color auto="1"/>
      </top>
      <bottom style="thin">
        <color auto="1"/>
      </bottom>
      <diagonal/>
    </border>
    <border>
      <left/>
      <right style="slantDashDot">
        <color auto="1"/>
      </right>
      <top/>
      <bottom/>
      <diagonal/>
    </border>
    <border>
      <left/>
      <right/>
      <top style="thin">
        <color auto="1"/>
      </top>
      <bottom/>
      <diagonal/>
    </border>
    <border>
      <left/>
      <right/>
      <top/>
      <bottom style="thin">
        <color auto="1"/>
      </bottom>
      <diagonal/>
    </border>
    <border>
      <left style="thin">
        <color auto="1"/>
      </left>
      <right style="slantDashDot">
        <color auto="1"/>
      </right>
      <top style="thin">
        <color auto="1"/>
      </top>
      <bottom style="thin">
        <color auto="1"/>
      </bottom>
      <diagonal/>
    </border>
    <border>
      <left/>
      <right style="slantDashDot">
        <color auto="1"/>
      </right>
      <top style="thin">
        <color auto="1"/>
      </top>
      <bottom/>
      <diagonal/>
    </border>
    <border>
      <left/>
      <right style="slantDashDot">
        <color auto="1"/>
      </right>
      <top/>
      <bottom style="thin">
        <color auto="1"/>
      </bottom>
      <diagonal/>
    </border>
    <border>
      <left style="thin">
        <color auto="1"/>
      </left>
      <right style="slantDashDot">
        <color auto="1"/>
      </right>
      <top/>
      <bottom style="thin">
        <color auto="1"/>
      </bottom>
      <diagonal/>
    </border>
    <border>
      <left style="slantDashDot">
        <color auto="1"/>
      </left>
      <right style="thin">
        <color auto="1"/>
      </right>
      <top style="thin">
        <color auto="1"/>
      </top>
      <bottom style="slantDashDot">
        <color auto="1"/>
      </bottom>
      <diagonal/>
    </border>
    <border>
      <left style="thin">
        <color auto="1"/>
      </left>
      <right style="slantDashDot">
        <color auto="1"/>
      </right>
      <top style="thin">
        <color auto="1"/>
      </top>
      <bottom style="slantDashDot">
        <color auto="1"/>
      </bottom>
      <diagonal/>
    </border>
    <border>
      <left style="medium">
        <color auto="1"/>
      </left>
      <right style="slantDashDot">
        <color auto="1"/>
      </right>
      <top/>
      <bottom style="thin">
        <color auto="1"/>
      </bottom>
      <diagonal/>
    </border>
    <border>
      <left style="medium">
        <color auto="1"/>
      </left>
      <right style="slantDashDot">
        <color auto="1"/>
      </right>
      <top style="thin">
        <color auto="1"/>
      </top>
      <bottom style="thin">
        <color auto="1"/>
      </bottom>
      <diagonal/>
    </border>
    <border>
      <left/>
      <right style="thin">
        <color auto="1"/>
      </right>
      <top style="thin">
        <color auto="1"/>
      </top>
      <bottom style="slantDashDot">
        <color auto="1"/>
      </bottom>
      <diagonal/>
    </border>
    <border>
      <left style="thin">
        <color auto="1"/>
      </left>
      <right/>
      <top style="thin">
        <color auto="1"/>
      </top>
      <bottom style="slantDashDot">
        <color auto="1"/>
      </bottom>
      <diagonal/>
    </border>
    <border>
      <left style="medium">
        <color auto="1"/>
      </left>
      <right style="thin">
        <color auto="1"/>
      </right>
      <top style="thin">
        <color auto="1"/>
      </top>
      <bottom style="slantDashDot">
        <color auto="1"/>
      </bottom>
      <diagonal/>
    </border>
    <border>
      <left style="medium">
        <color auto="1"/>
      </left>
      <right style="slantDashDot">
        <color auto="1"/>
      </right>
      <top style="thin">
        <color auto="1"/>
      </top>
      <bottom/>
      <diagonal/>
    </border>
    <border>
      <left style="medium">
        <color auto="1"/>
      </left>
      <right style="slantDashDot">
        <color auto="1"/>
      </right>
      <top/>
      <bottom/>
      <diagonal/>
    </border>
    <border>
      <left style="thin">
        <color auto="1"/>
      </left>
      <right/>
      <top style="thin">
        <color auto="1"/>
      </top>
      <bottom style="double">
        <color auto="1"/>
      </bottom>
      <diagonal/>
    </border>
    <border>
      <left style="thick">
        <color auto="1"/>
      </left>
      <right style="thin">
        <color auto="1"/>
      </right>
      <top style="double">
        <color auto="1"/>
      </top>
      <bottom style="thin">
        <color auto="1"/>
      </bottom>
      <diagonal/>
    </border>
    <border>
      <left style="thick">
        <color auto="1"/>
      </left>
      <right style="thin">
        <color auto="1"/>
      </right>
      <top style="thin">
        <color auto="1"/>
      </top>
      <bottom style="double">
        <color auto="1"/>
      </bottom>
      <diagonal/>
    </border>
    <border>
      <left/>
      <right/>
      <top/>
      <bottom style="thick">
        <color theme="4"/>
      </bottom>
      <diagonal/>
    </border>
    <border>
      <left/>
      <right/>
      <top/>
      <bottom style="thick">
        <color theme="4" tint="0.499984740745262"/>
      </bottom>
      <diagonal/>
    </border>
    <border>
      <left/>
      <right/>
      <top/>
      <bottom style="medium">
        <color auto="1"/>
      </bottom>
      <diagonal/>
    </border>
    <border>
      <left/>
      <right/>
      <top style="medium">
        <color auto="1"/>
      </top>
      <bottom style="hair">
        <color auto="1"/>
      </bottom>
      <diagonal/>
    </border>
    <border>
      <left/>
      <right/>
      <top style="hair">
        <color auto="1"/>
      </top>
      <bottom style="hair">
        <color auto="1"/>
      </bottom>
      <diagonal/>
    </border>
    <border>
      <left/>
      <right/>
      <top/>
      <bottom style="hair">
        <color auto="1"/>
      </bottom>
      <diagonal/>
    </border>
    <border>
      <left/>
      <right/>
      <top style="hair">
        <color auto="1"/>
      </top>
      <bottom style="medium">
        <color indexed="64"/>
      </bottom>
      <diagonal/>
    </border>
    <border>
      <left style="medium">
        <color indexed="64"/>
      </left>
      <right style="medium">
        <color indexed="64"/>
      </right>
      <top style="medium">
        <color indexed="64"/>
      </top>
      <bottom style="medium">
        <color indexed="64"/>
      </bottom>
      <diagonal/>
    </border>
    <border>
      <left/>
      <right/>
      <top/>
      <bottom style="thick">
        <color theme="3" tint="0.39997558519241921"/>
      </bottom>
      <diagonal/>
    </border>
    <border>
      <left style="thick">
        <color theme="3" tint="0.39997558519241921"/>
      </left>
      <right style="thick">
        <color theme="3" tint="0.39997558519241921"/>
      </right>
      <top style="thick">
        <color theme="3" tint="0.39997558519241921"/>
      </top>
      <bottom style="thick">
        <color theme="3" tint="0.39997558519241921"/>
      </bottom>
      <diagonal/>
    </border>
    <border>
      <left/>
      <right style="thick">
        <color theme="3" tint="0.39997558519241921"/>
      </right>
      <top/>
      <bottom style="thick">
        <color theme="4"/>
      </bottom>
      <diagonal/>
    </border>
  </borders>
  <cellStyleXfs count="48">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12" fillId="0" borderId="0" applyFont="0" applyFill="0" applyBorder="0" applyAlignment="0" applyProtection="0"/>
    <xf numFmtId="0" fontId="13" fillId="0" borderId="49" applyNumberFormat="0" applyFill="0" applyAlignment="0" applyProtection="0"/>
    <xf numFmtId="0" fontId="14" fillId="0" borderId="50" applyNumberFormat="0" applyFill="0" applyAlignment="0" applyProtection="0"/>
  </cellStyleXfs>
  <cellXfs count="229">
    <xf numFmtId="0" fontId="0" fillId="0" borderId="0" xfId="0"/>
    <xf numFmtId="0" fontId="4" fillId="0" borderId="3" xfId="0" applyFont="1" applyBorder="1" applyAlignment="1" applyProtection="1">
      <alignment wrapText="1"/>
    </xf>
    <xf numFmtId="0" fontId="4" fillId="0" borderId="3" xfId="0" applyFont="1" applyFill="1" applyBorder="1" applyAlignment="1" applyProtection="1">
      <alignment horizontal="center" vertical="center"/>
      <protection locked="0"/>
    </xf>
    <xf numFmtId="49" fontId="2" fillId="0" borderId="3" xfId="0" applyNumberFormat="1" applyFont="1" applyBorder="1" applyAlignment="1" applyProtection="1">
      <alignment wrapText="1"/>
    </xf>
    <xf numFmtId="0" fontId="0" fillId="0" borderId="3" xfId="0" applyBorder="1"/>
    <xf numFmtId="0" fontId="4" fillId="0" borderId="3" xfId="0" applyFont="1" applyBorder="1" applyAlignment="1" applyProtection="1">
      <alignment vertical="center" wrapText="1"/>
      <protection locked="0"/>
    </xf>
    <xf numFmtId="0" fontId="4" fillId="0" borderId="3" xfId="0" applyFont="1" applyBorder="1" applyProtection="1">
      <protection locked="0"/>
    </xf>
    <xf numFmtId="0" fontId="4" fillId="0" borderId="3" xfId="0" applyFont="1" applyFill="1" applyBorder="1" applyAlignment="1" applyProtection="1">
      <alignment horizontal="center" vertical="center" wrapText="1"/>
      <protection locked="0"/>
    </xf>
    <xf numFmtId="9" fontId="4" fillId="0" borderId="3" xfId="0" applyNumberFormat="1" applyFont="1" applyBorder="1" applyAlignment="1" applyProtection="1">
      <alignment horizontal="center" vertical="center"/>
    </xf>
    <xf numFmtId="0" fontId="0" fillId="0" borderId="8" xfId="0" applyBorder="1"/>
    <xf numFmtId="0" fontId="0" fillId="0" borderId="10" xfId="0" applyBorder="1"/>
    <xf numFmtId="0" fontId="0" fillId="0" borderId="7" xfId="0" applyBorder="1"/>
    <xf numFmtId="0" fontId="0" fillId="0" borderId="14" xfId="0" applyBorder="1"/>
    <xf numFmtId="0" fontId="0" fillId="0" borderId="16" xfId="0" applyBorder="1"/>
    <xf numFmtId="0" fontId="0" fillId="0" borderId="17" xfId="0" applyBorder="1"/>
    <xf numFmtId="0" fontId="0" fillId="0" borderId="20" xfId="0" applyBorder="1"/>
    <xf numFmtId="0" fontId="0" fillId="0" borderId="21" xfId="0" applyBorder="1"/>
    <xf numFmtId="2" fontId="0" fillId="0" borderId="24" xfId="0" applyNumberFormat="1" applyBorder="1"/>
    <xf numFmtId="0" fontId="0" fillId="0" borderId="25" xfId="0" applyBorder="1"/>
    <xf numFmtId="2" fontId="0" fillId="0" borderId="26" xfId="0" applyNumberFormat="1" applyBorder="1"/>
    <xf numFmtId="0" fontId="4" fillId="0" borderId="23" xfId="0" applyFont="1" applyBorder="1" applyAlignment="1" applyProtection="1">
      <alignment vertical="center" wrapText="1"/>
      <protection locked="0"/>
    </xf>
    <xf numFmtId="2" fontId="0" fillId="0" borderId="29" xfId="0" applyNumberFormat="1" applyBorder="1"/>
    <xf numFmtId="0" fontId="0" fillId="0" borderId="33" xfId="0" applyBorder="1"/>
    <xf numFmtId="0" fontId="0" fillId="0" borderId="36" xfId="0" applyBorder="1"/>
    <xf numFmtId="0" fontId="0" fillId="2" borderId="8" xfId="0" applyFill="1" applyBorder="1"/>
    <xf numFmtId="0" fontId="0" fillId="0" borderId="37" xfId="0" applyBorder="1"/>
    <xf numFmtId="0" fontId="0" fillId="0" borderId="38" xfId="0" applyBorder="1"/>
    <xf numFmtId="0" fontId="0" fillId="0" borderId="40" xfId="0" applyBorder="1"/>
    <xf numFmtId="0" fontId="0" fillId="0" borderId="39" xfId="0" applyBorder="1"/>
    <xf numFmtId="0" fontId="0" fillId="2" borderId="37" xfId="0" applyFill="1" applyBorder="1"/>
    <xf numFmtId="0" fontId="0" fillId="0" borderId="41" xfId="0" applyBorder="1"/>
    <xf numFmtId="0" fontId="0" fillId="2" borderId="41" xfId="0" applyFill="1" applyBorder="1"/>
    <xf numFmtId="0" fontId="0" fillId="0" borderId="42" xfId="0" applyBorder="1"/>
    <xf numFmtId="0" fontId="0" fillId="0" borderId="43" xfId="0" applyBorder="1"/>
    <xf numFmtId="0" fontId="0" fillId="2" borderId="43" xfId="0" applyFill="1" applyBorder="1"/>
    <xf numFmtId="0" fontId="0" fillId="2" borderId="7" xfId="0" applyFill="1" applyBorder="1"/>
    <xf numFmtId="0" fontId="0" fillId="0" borderId="46" xfId="0" applyBorder="1"/>
    <xf numFmtId="0" fontId="0" fillId="2" borderId="7" xfId="0" applyNumberFormat="1" applyFill="1" applyBorder="1"/>
    <xf numFmtId="0" fontId="0" fillId="0" borderId="36" xfId="0" applyNumberFormat="1" applyBorder="1"/>
    <xf numFmtId="0" fontId="0" fillId="0" borderId="7" xfId="0" applyNumberFormat="1" applyBorder="1"/>
    <xf numFmtId="0" fontId="0" fillId="2" borderId="8" xfId="0" applyNumberFormat="1" applyFill="1" applyBorder="1"/>
    <xf numFmtId="0" fontId="0" fillId="0" borderId="33" xfId="0" applyNumberFormat="1" applyBorder="1"/>
    <xf numFmtId="0" fontId="0" fillId="0" borderId="8" xfId="0" applyNumberFormat="1" applyBorder="1"/>
    <xf numFmtId="0" fontId="0" fillId="2" borderId="37" xfId="0" applyNumberFormat="1" applyFill="1" applyBorder="1"/>
    <xf numFmtId="0" fontId="0" fillId="0" borderId="38" xfId="0" applyNumberFormat="1" applyBorder="1"/>
    <xf numFmtId="0" fontId="0" fillId="0" borderId="41" xfId="0" applyNumberFormat="1" applyBorder="1"/>
    <xf numFmtId="0" fontId="0" fillId="2" borderId="41" xfId="0" applyNumberFormat="1" applyFill="1" applyBorder="1"/>
    <xf numFmtId="0" fontId="0" fillId="0" borderId="42" xfId="0" applyNumberFormat="1" applyBorder="1"/>
    <xf numFmtId="0" fontId="0" fillId="0" borderId="43" xfId="0" applyNumberFormat="1" applyBorder="1"/>
    <xf numFmtId="0" fontId="0" fillId="2" borderId="43" xfId="0" applyNumberFormat="1" applyFill="1" applyBorder="1"/>
    <xf numFmtId="0" fontId="0" fillId="0" borderId="7" xfId="0" applyBorder="1" applyProtection="1">
      <protection locked="0"/>
    </xf>
    <xf numFmtId="0" fontId="0" fillId="0" borderId="8" xfId="0" applyBorder="1" applyProtection="1">
      <protection locked="0"/>
    </xf>
    <xf numFmtId="0" fontId="0" fillId="0" borderId="16" xfId="0" applyBorder="1" applyProtection="1">
      <protection locked="0"/>
    </xf>
    <xf numFmtId="0" fontId="0" fillId="0" borderId="20" xfId="0" applyBorder="1" applyProtection="1">
      <protection locked="0"/>
    </xf>
    <xf numFmtId="49" fontId="2" fillId="0" borderId="28" xfId="0" applyNumberFormat="1" applyFont="1" applyBorder="1" applyAlignment="1" applyProtection="1">
      <alignment wrapText="1"/>
      <protection locked="0"/>
    </xf>
    <xf numFmtId="0" fontId="0" fillId="0" borderId="27" xfId="0" applyBorder="1" applyProtection="1">
      <protection locked="0"/>
    </xf>
    <xf numFmtId="0" fontId="0" fillId="0" borderId="48" xfId="0" applyBorder="1" applyProtection="1">
      <protection locked="0"/>
    </xf>
    <xf numFmtId="0" fontId="0" fillId="0" borderId="47" xfId="0" applyBorder="1" applyProtection="1">
      <protection locked="0"/>
    </xf>
    <xf numFmtId="0" fontId="0" fillId="0" borderId="0" xfId="0" applyFill="1" applyAlignment="1" applyProtection="1">
      <alignment vertical="center"/>
    </xf>
    <xf numFmtId="0" fontId="0" fillId="0" borderId="0" xfId="0" applyAlignment="1">
      <alignment vertical="center"/>
    </xf>
    <xf numFmtId="0" fontId="0" fillId="0" borderId="53" xfId="0" applyFont="1" applyFill="1" applyBorder="1" applyAlignment="1" applyProtection="1">
      <alignment horizontal="center" vertical="center"/>
    </xf>
    <xf numFmtId="0" fontId="0" fillId="0" borderId="53" xfId="0" applyFont="1" applyFill="1" applyBorder="1" applyAlignment="1" applyProtection="1">
      <alignment horizontal="left" vertical="center" wrapText="1"/>
    </xf>
    <xf numFmtId="0" fontId="0" fillId="0" borderId="53" xfId="0" applyFont="1" applyFill="1" applyBorder="1" applyAlignment="1" applyProtection="1">
      <alignment horizontal="left" vertical="center" indent="1"/>
    </xf>
    <xf numFmtId="0" fontId="18" fillId="0" borderId="53" xfId="0" applyFont="1" applyFill="1" applyBorder="1" applyAlignment="1" applyProtection="1">
      <alignment horizontal="left" vertical="center"/>
    </xf>
    <xf numFmtId="0" fontId="0" fillId="0" borderId="0" xfId="0" applyFill="1" applyAlignment="1" applyProtection="1">
      <alignment wrapText="1"/>
    </xf>
    <xf numFmtId="0" fontId="0" fillId="0" borderId="53" xfId="0" applyBorder="1" applyAlignment="1">
      <alignment vertical="center"/>
    </xf>
    <xf numFmtId="0" fontId="17" fillId="3" borderId="51" xfId="0" applyFont="1" applyFill="1" applyBorder="1" applyAlignment="1" applyProtection="1">
      <alignment vertical="center"/>
    </xf>
    <xf numFmtId="0" fontId="17" fillId="3" borderId="56" xfId="0" applyFont="1" applyFill="1" applyBorder="1" applyAlignment="1" applyProtection="1">
      <alignment horizontal="center" vertical="center"/>
    </xf>
    <xf numFmtId="0" fontId="0" fillId="3" borderId="0" xfId="0" applyFill="1" applyAlignment="1" applyProtection="1">
      <alignment vertical="center"/>
    </xf>
    <xf numFmtId="0" fontId="19" fillId="3" borderId="0" xfId="0" applyFont="1" applyFill="1" applyAlignment="1" applyProtection="1">
      <alignment vertical="center"/>
    </xf>
    <xf numFmtId="9" fontId="20" fillId="3" borderId="0" xfId="0" applyNumberFormat="1" applyFont="1" applyFill="1" applyAlignment="1" applyProtection="1">
      <alignment vertical="center"/>
    </xf>
    <xf numFmtId="9" fontId="21" fillId="3" borderId="0" xfId="0" applyNumberFormat="1" applyFont="1" applyFill="1" applyAlignment="1" applyProtection="1">
      <alignment horizontal="center" vertical="center"/>
    </xf>
    <xf numFmtId="0" fontId="0" fillId="3" borderId="0" xfId="0" applyFill="1" applyAlignment="1" applyProtection="1">
      <alignment wrapText="1"/>
    </xf>
    <xf numFmtId="0" fontId="0" fillId="3" borderId="0" xfId="0" quotePrefix="1" applyFill="1" applyAlignment="1" applyProtection="1">
      <alignment wrapText="1"/>
    </xf>
    <xf numFmtId="9" fontId="16" fillId="3" borderId="0" xfId="0" applyNumberFormat="1" applyFont="1" applyFill="1" applyAlignment="1" applyProtection="1">
      <alignment vertical="center"/>
    </xf>
    <xf numFmtId="0" fontId="18" fillId="3" borderId="52" xfId="0" applyFont="1" applyFill="1" applyBorder="1" applyAlignment="1" applyProtection="1">
      <alignment horizontal="center" vertical="center"/>
    </xf>
    <xf numFmtId="0" fontId="0" fillId="3" borderId="52" xfId="0" applyFont="1" applyFill="1" applyBorder="1" applyAlignment="1" applyProtection="1">
      <alignment horizontal="left" vertical="center" indent="1"/>
    </xf>
    <xf numFmtId="0" fontId="0" fillId="3" borderId="53" xfId="0" applyFont="1" applyFill="1" applyBorder="1" applyAlignment="1" applyProtection="1">
      <alignment horizontal="left" vertical="center" wrapText="1"/>
    </xf>
    <xf numFmtId="0" fontId="18" fillId="3" borderId="53" xfId="0" applyFont="1" applyFill="1" applyBorder="1" applyAlignment="1" applyProtection="1">
      <alignment horizontal="center" vertical="center"/>
    </xf>
    <xf numFmtId="0" fontId="0" fillId="3" borderId="53" xfId="0" applyFont="1" applyFill="1" applyBorder="1" applyAlignment="1" applyProtection="1">
      <alignment horizontal="left" vertical="center" indent="1"/>
    </xf>
    <xf numFmtId="0" fontId="18" fillId="3" borderId="55" xfId="0" applyFont="1" applyFill="1" applyBorder="1" applyAlignment="1" applyProtection="1">
      <alignment horizontal="center" vertical="center"/>
    </xf>
    <xf numFmtId="0" fontId="0" fillId="3" borderId="55" xfId="0" applyFont="1" applyFill="1" applyBorder="1" applyAlignment="1" applyProtection="1">
      <alignment horizontal="left" vertical="center" indent="1"/>
    </xf>
    <xf numFmtId="0" fontId="18" fillId="3" borderId="54" xfId="0" applyFont="1" applyFill="1" applyBorder="1" applyAlignment="1" applyProtection="1">
      <alignment horizontal="left" vertical="center"/>
    </xf>
    <xf numFmtId="0" fontId="0" fillId="3" borderId="54" xfId="0" applyFont="1" applyFill="1" applyBorder="1" applyAlignment="1" applyProtection="1">
      <alignment horizontal="left" vertical="center" indent="1"/>
    </xf>
    <xf numFmtId="0" fontId="18" fillId="3" borderId="53" xfId="0" applyFont="1" applyFill="1" applyBorder="1" applyAlignment="1" applyProtection="1">
      <alignment horizontal="left" vertical="center"/>
    </xf>
    <xf numFmtId="0" fontId="18" fillId="3" borderId="55" xfId="0" applyFont="1" applyFill="1" applyBorder="1" applyAlignment="1" applyProtection="1">
      <alignment horizontal="left" vertical="center"/>
    </xf>
    <xf numFmtId="0" fontId="0" fillId="3" borderId="54" xfId="0" applyFont="1" applyFill="1" applyBorder="1" applyAlignment="1" applyProtection="1">
      <alignment horizontal="left" vertical="center" wrapText="1"/>
    </xf>
    <xf numFmtId="0" fontId="0" fillId="3" borderId="54" xfId="0" applyFont="1" applyFill="1" applyBorder="1" applyAlignment="1" applyProtection="1">
      <alignment horizontal="center" vertical="center"/>
    </xf>
    <xf numFmtId="0" fontId="0" fillId="3" borderId="53" xfId="0" applyFont="1" applyFill="1" applyBorder="1" applyAlignment="1" applyProtection="1">
      <alignment horizontal="center" vertical="center"/>
    </xf>
    <xf numFmtId="0" fontId="0" fillId="3" borderId="57" xfId="0" applyFill="1" applyBorder="1" applyAlignment="1" applyProtection="1">
      <alignment vertical="center"/>
    </xf>
    <xf numFmtId="0" fontId="15" fillId="3" borderId="58" xfId="46" applyFont="1" applyFill="1" applyBorder="1" applyAlignment="1" applyProtection="1">
      <alignment vertical="center"/>
    </xf>
    <xf numFmtId="0" fontId="0" fillId="3" borderId="0" xfId="0" applyFill="1" applyBorder="1" applyAlignment="1" applyProtection="1">
      <alignment vertical="center"/>
    </xf>
    <xf numFmtId="0" fontId="22" fillId="3" borderId="0" xfId="47" applyFont="1" applyFill="1" applyBorder="1" applyAlignment="1" applyProtection="1">
      <alignment vertical="center"/>
    </xf>
    <xf numFmtId="2" fontId="0" fillId="0" borderId="36" xfId="0" applyNumberFormat="1" applyBorder="1" applyAlignment="1">
      <alignment horizontal="center" vertical="center"/>
    </xf>
    <xf numFmtId="0" fontId="11" fillId="3" borderId="53" xfId="0" applyFont="1" applyFill="1" applyBorder="1" applyAlignment="1" applyProtection="1">
      <alignment horizontal="center" vertical="center"/>
    </xf>
    <xf numFmtId="0" fontId="11" fillId="3" borderId="53" xfId="0" applyFont="1" applyFill="1" applyBorder="1" applyAlignment="1" applyProtection="1">
      <alignment horizontal="right" vertical="center" wrapText="1"/>
    </xf>
    <xf numFmtId="0" fontId="24" fillId="3" borderId="53" xfId="0" applyFont="1" applyFill="1" applyBorder="1" applyAlignment="1" applyProtection="1">
      <alignment horizontal="center" vertical="center"/>
    </xf>
    <xf numFmtId="2" fontId="0" fillId="0" borderId="25" xfId="0" applyNumberFormat="1" applyBorder="1"/>
    <xf numFmtId="0" fontId="23" fillId="3" borderId="51" xfId="0" applyFont="1" applyFill="1" applyBorder="1" applyAlignment="1" applyProtection="1">
      <alignment vertical="center"/>
    </xf>
    <xf numFmtId="0" fontId="23" fillId="3" borderId="51" xfId="0" applyFont="1" applyFill="1" applyBorder="1" applyAlignment="1" applyProtection="1">
      <alignment horizontal="left" vertical="center"/>
    </xf>
    <xf numFmtId="0" fontId="26" fillId="3" borderId="52" xfId="0" applyFont="1" applyFill="1" applyBorder="1" applyAlignment="1" applyProtection="1">
      <alignment horizontal="left" vertical="center" wrapText="1"/>
    </xf>
    <xf numFmtId="0" fontId="26" fillId="3" borderId="53" xfId="0" applyFont="1" applyFill="1" applyBorder="1" applyAlignment="1" applyProtection="1">
      <alignment horizontal="left" vertical="center" wrapText="1"/>
    </xf>
    <xf numFmtId="0" fontId="26" fillId="3" borderId="53" xfId="45" applyNumberFormat="1" applyFont="1" applyFill="1" applyBorder="1" applyAlignment="1" applyProtection="1">
      <alignment horizontal="left" vertical="center" wrapText="1"/>
    </xf>
    <xf numFmtId="0" fontId="26" fillId="3" borderId="55" xfId="0" applyFont="1" applyFill="1" applyBorder="1" applyAlignment="1" applyProtection="1">
      <alignment horizontal="left" vertical="center" wrapText="1"/>
    </xf>
    <xf numFmtId="0" fontId="18" fillId="3" borderId="53" xfId="0" applyNumberFormat="1" applyFont="1" applyFill="1" applyBorder="1" applyAlignment="1" applyProtection="1">
      <alignment horizontal="left" vertical="center"/>
    </xf>
    <xf numFmtId="0" fontId="11" fillId="3" borderId="53" xfId="0" applyFont="1" applyFill="1" applyBorder="1" applyAlignment="1">
      <alignment horizontal="right" vertical="center" wrapText="1"/>
    </xf>
    <xf numFmtId="0" fontId="11" fillId="3" borderId="0" xfId="0" applyFont="1" applyFill="1" applyBorder="1" applyAlignment="1">
      <alignment horizontal="right" vertical="center" wrapText="1"/>
    </xf>
    <xf numFmtId="0" fontId="0" fillId="3" borderId="0" xfId="0" applyFill="1" applyAlignment="1" applyProtection="1">
      <alignment horizontal="center" vertical="center" wrapText="1"/>
    </xf>
    <xf numFmtId="0" fontId="11" fillId="3" borderId="0" xfId="0" applyFont="1" applyFill="1" applyBorder="1" applyAlignment="1">
      <alignment horizontal="center" vertical="center"/>
    </xf>
    <xf numFmtId="0" fontId="24" fillId="3" borderId="0" xfId="0" applyFont="1" applyFill="1" applyBorder="1" applyAlignment="1">
      <alignment horizontal="center" vertical="center"/>
    </xf>
    <xf numFmtId="0" fontId="0" fillId="3" borderId="0" xfId="0" applyFill="1" applyBorder="1" applyAlignment="1" applyProtection="1">
      <alignment wrapText="1"/>
    </xf>
    <xf numFmtId="0" fontId="0" fillId="3" borderId="0" xfId="0" applyFont="1" applyFill="1" applyBorder="1" applyAlignment="1">
      <alignment horizontal="left" vertical="center" wrapText="1"/>
    </xf>
    <xf numFmtId="0" fontId="3" fillId="3" borderId="3" xfId="0" applyFont="1" applyFill="1" applyBorder="1" applyAlignment="1" applyProtection="1">
      <alignment horizontal="center" textRotation="90" wrapText="1"/>
    </xf>
    <xf numFmtId="0" fontId="3" fillId="2" borderId="3" xfId="0" applyFont="1" applyFill="1" applyBorder="1" applyAlignment="1" applyProtection="1">
      <alignment horizontal="center" textRotation="90" wrapText="1"/>
    </xf>
    <xf numFmtId="0" fontId="4" fillId="0" borderId="3" xfId="0" applyFont="1" applyBorder="1" applyAlignment="1" applyProtection="1">
      <alignment horizontal="left" vertical="center" wrapText="1"/>
      <protection locked="0"/>
    </xf>
    <xf numFmtId="0" fontId="3" fillId="0" borderId="3" xfId="0" applyFont="1" applyFill="1" applyBorder="1" applyAlignment="1" applyProtection="1">
      <alignment horizontal="center" textRotation="90" wrapText="1"/>
    </xf>
    <xf numFmtId="0" fontId="5" fillId="0" borderId="3" xfId="0" applyFont="1" applyBorder="1" applyAlignment="1" applyProtection="1">
      <alignment horizontal="left" vertical="center" wrapText="1"/>
      <protection locked="0"/>
    </xf>
    <xf numFmtId="9" fontId="0" fillId="0" borderId="3" xfId="0" applyNumberFormat="1" applyFont="1" applyBorder="1" applyAlignment="1" applyProtection="1">
      <alignment horizontal="left" vertical="top" wrapText="1"/>
    </xf>
    <xf numFmtId="0" fontId="0" fillId="0" borderId="3" xfId="0" applyFont="1" applyBorder="1" applyAlignment="1" applyProtection="1">
      <alignment horizontal="left" vertical="top" wrapText="1"/>
    </xf>
    <xf numFmtId="0" fontId="3" fillId="2" borderId="4" xfId="0" applyFont="1" applyFill="1" applyBorder="1" applyAlignment="1" applyProtection="1">
      <alignment horizontal="center" textRotation="90" wrapText="1"/>
    </xf>
    <xf numFmtId="0" fontId="3" fillId="2" borderId="2" xfId="0" applyFont="1" applyFill="1" applyBorder="1" applyAlignment="1" applyProtection="1">
      <alignment horizontal="center" textRotation="90" wrapText="1"/>
    </xf>
    <xf numFmtId="0" fontId="3" fillId="2" borderId="5" xfId="0" applyFont="1" applyFill="1" applyBorder="1" applyAlignment="1" applyProtection="1">
      <alignment horizontal="center" textRotation="90" wrapText="1"/>
    </xf>
    <xf numFmtId="0" fontId="3" fillId="2" borderId="1" xfId="0" applyFont="1" applyFill="1" applyBorder="1" applyAlignment="1" applyProtection="1">
      <alignment horizontal="center" textRotation="90" wrapText="1"/>
    </xf>
    <xf numFmtId="0" fontId="3" fillId="2" borderId="6" xfId="0" applyFont="1" applyFill="1" applyBorder="1" applyAlignment="1" applyProtection="1">
      <alignment horizontal="center" textRotation="90" wrapText="1"/>
    </xf>
    <xf numFmtId="0" fontId="3" fillId="2" borderId="7" xfId="0" applyFont="1" applyFill="1" applyBorder="1" applyAlignment="1" applyProtection="1">
      <alignment horizontal="center" textRotation="90" wrapText="1"/>
    </xf>
    <xf numFmtId="0" fontId="3" fillId="3" borderId="4" xfId="0" applyFont="1" applyFill="1" applyBorder="1" applyAlignment="1" applyProtection="1">
      <alignment horizontal="center" textRotation="90" wrapText="1"/>
    </xf>
    <xf numFmtId="0" fontId="3" fillId="3" borderId="2" xfId="0" applyFont="1" applyFill="1" applyBorder="1" applyAlignment="1" applyProtection="1">
      <alignment horizontal="center" textRotation="90" wrapText="1"/>
    </xf>
    <xf numFmtId="0" fontId="3" fillId="3" borderId="5" xfId="0" applyFont="1" applyFill="1" applyBorder="1" applyAlignment="1" applyProtection="1">
      <alignment horizontal="center" textRotation="90" wrapText="1"/>
    </xf>
    <xf numFmtId="0" fontId="3" fillId="3" borderId="1" xfId="0" applyFont="1" applyFill="1" applyBorder="1" applyAlignment="1" applyProtection="1">
      <alignment horizontal="center" textRotation="90" wrapText="1"/>
    </xf>
    <xf numFmtId="0" fontId="3" fillId="3" borderId="6" xfId="0" applyFont="1" applyFill="1" applyBorder="1" applyAlignment="1" applyProtection="1">
      <alignment horizontal="center" textRotation="90" wrapText="1"/>
    </xf>
    <xf numFmtId="0" fontId="3" fillId="3" borderId="7" xfId="0" applyFont="1" applyFill="1" applyBorder="1" applyAlignment="1" applyProtection="1">
      <alignment horizontal="center" textRotation="90" wrapText="1"/>
    </xf>
    <xf numFmtId="0" fontId="10" fillId="2" borderId="3" xfId="0" applyFont="1" applyFill="1" applyBorder="1" applyAlignment="1" applyProtection="1">
      <alignment horizontal="center" textRotation="90" wrapText="1"/>
    </xf>
    <xf numFmtId="0" fontId="4" fillId="0" borderId="4"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4" fillId="0" borderId="7" xfId="0" applyFont="1" applyBorder="1" applyAlignment="1" applyProtection="1">
      <alignment horizontal="center"/>
      <protection locked="0"/>
    </xf>
    <xf numFmtId="0" fontId="1" fillId="4" borderId="11" xfId="0" applyFont="1" applyFill="1" applyBorder="1" applyAlignment="1" applyProtection="1">
      <alignment horizontal="center" vertical="center" wrapText="1"/>
      <protection locked="0"/>
    </xf>
    <xf numFmtId="0" fontId="1" fillId="4" borderId="12" xfId="0" applyFont="1" applyFill="1" applyBorder="1" applyAlignment="1" applyProtection="1">
      <alignment horizontal="center" vertical="center" wrapText="1"/>
      <protection locked="0"/>
    </xf>
    <xf numFmtId="0" fontId="1" fillId="4" borderId="15" xfId="0" applyFont="1" applyFill="1" applyBorder="1" applyAlignment="1" applyProtection="1">
      <alignment horizontal="center" vertical="center" wrapText="1"/>
      <protection locked="0"/>
    </xf>
    <xf numFmtId="0" fontId="1" fillId="4" borderId="9" xfId="0" applyFont="1" applyFill="1" applyBorder="1" applyAlignment="1" applyProtection="1">
      <alignment horizontal="center" vertical="center" wrapText="1"/>
      <protection locked="0"/>
    </xf>
    <xf numFmtId="0" fontId="1" fillId="4" borderId="10" xfId="0" applyFont="1" applyFill="1" applyBorder="1" applyAlignment="1" applyProtection="1">
      <alignment horizontal="center" vertical="center" wrapText="1"/>
      <protection locked="0"/>
    </xf>
    <xf numFmtId="0" fontId="1" fillId="4" borderId="18" xfId="0" applyFont="1" applyFill="1" applyBorder="1" applyAlignment="1" applyProtection="1">
      <alignment horizontal="center" vertical="center" wrapText="1"/>
      <protection locked="0"/>
    </xf>
    <xf numFmtId="0" fontId="1" fillId="4" borderId="10" xfId="0" applyFont="1" applyFill="1" applyBorder="1" applyAlignment="1" applyProtection="1">
      <alignment horizontal="center" vertical="center"/>
      <protection locked="0"/>
    </xf>
    <xf numFmtId="0" fontId="1" fillId="4" borderId="18" xfId="0" applyFont="1" applyFill="1" applyBorder="1" applyAlignment="1" applyProtection="1">
      <alignment horizontal="center" vertical="center"/>
      <protection locked="0"/>
    </xf>
    <xf numFmtId="0" fontId="3" fillId="2" borderId="8" xfId="0" applyFont="1" applyFill="1" applyBorder="1" applyAlignment="1" applyProtection="1">
      <alignment horizontal="center" textRotation="90" wrapText="1"/>
    </xf>
    <xf numFmtId="0" fontId="3" fillId="2" borderId="24" xfId="0" applyFont="1" applyFill="1" applyBorder="1" applyAlignment="1" applyProtection="1">
      <alignment horizontal="center" textRotation="90" wrapText="1"/>
    </xf>
    <xf numFmtId="0" fontId="3" fillId="2" borderId="22" xfId="0" applyFont="1" applyFill="1" applyBorder="1" applyAlignment="1" applyProtection="1">
      <alignment horizontal="center" textRotation="90" wrapText="1"/>
    </xf>
    <xf numFmtId="9" fontId="6" fillId="0" borderId="10" xfId="0" applyNumberFormat="1" applyFont="1" applyBorder="1" applyAlignment="1" applyProtection="1">
      <alignment horizontal="left" wrapText="1"/>
      <protection locked="0"/>
    </xf>
    <xf numFmtId="0" fontId="6" fillId="0" borderId="10" xfId="0" applyFont="1" applyBorder="1" applyAlignment="1" applyProtection="1">
      <alignment horizontal="left" wrapText="1"/>
      <protection locked="0"/>
    </xf>
    <xf numFmtId="0" fontId="6" fillId="0" borderId="13" xfId="0" applyFont="1" applyBorder="1" applyAlignment="1" applyProtection="1">
      <alignment horizontal="left" wrapText="1"/>
      <protection locked="0"/>
    </xf>
    <xf numFmtId="0" fontId="3" fillId="0" borderId="8" xfId="0" applyFont="1" applyFill="1" applyBorder="1" applyAlignment="1" applyProtection="1">
      <alignment horizontal="center" textRotation="90" wrapText="1"/>
    </xf>
    <xf numFmtId="0" fontId="3" fillId="0" borderId="24" xfId="0" applyFont="1" applyFill="1" applyBorder="1" applyAlignment="1" applyProtection="1">
      <alignment horizontal="center" textRotation="90" wrapText="1"/>
    </xf>
    <xf numFmtId="0" fontId="3" fillId="2" borderId="27" xfId="0" applyFont="1" applyFill="1" applyBorder="1" applyAlignment="1" applyProtection="1">
      <alignment horizontal="center" textRotation="90" wrapText="1"/>
    </xf>
    <xf numFmtId="0" fontId="1" fillId="4" borderId="13" xfId="0" applyFont="1" applyFill="1" applyBorder="1" applyAlignment="1" applyProtection="1">
      <alignment horizontal="center" vertical="center"/>
      <protection locked="0"/>
    </xf>
    <xf numFmtId="0" fontId="1" fillId="4" borderId="12" xfId="0" applyFont="1" applyFill="1" applyBorder="1" applyAlignment="1" applyProtection="1">
      <alignment horizontal="center" vertical="center"/>
      <protection locked="0"/>
    </xf>
    <xf numFmtId="0" fontId="1" fillId="4" borderId="15" xfId="0" applyFont="1" applyFill="1" applyBorder="1" applyAlignment="1" applyProtection="1">
      <alignment horizontal="center" vertical="center"/>
      <protection locked="0"/>
    </xf>
    <xf numFmtId="0" fontId="0" fillId="4" borderId="19" xfId="0" applyFont="1" applyFill="1" applyBorder="1" applyAlignment="1" applyProtection="1">
      <alignment horizontal="center"/>
      <protection locked="0"/>
    </xf>
    <xf numFmtId="0" fontId="0" fillId="4" borderId="12" xfId="0" applyFont="1" applyFill="1" applyBorder="1" applyAlignment="1" applyProtection="1">
      <alignment horizontal="center"/>
      <protection locked="0"/>
    </xf>
    <xf numFmtId="0" fontId="0" fillId="4" borderId="15" xfId="0" applyFont="1" applyFill="1" applyBorder="1" applyAlignment="1" applyProtection="1">
      <alignment horizontal="center"/>
      <protection locked="0"/>
    </xf>
    <xf numFmtId="0" fontId="3" fillId="3" borderId="8" xfId="0" applyNumberFormat="1" applyFont="1" applyFill="1" applyBorder="1" applyAlignment="1" applyProtection="1">
      <alignment horizontal="center" textRotation="90" wrapText="1"/>
    </xf>
    <xf numFmtId="0" fontId="3" fillId="3" borderId="24" xfId="0" applyNumberFormat="1" applyFont="1" applyFill="1" applyBorder="1" applyAlignment="1" applyProtection="1">
      <alignment horizontal="center" textRotation="90" wrapText="1"/>
    </xf>
    <xf numFmtId="2" fontId="0" fillId="0" borderId="31" xfId="0" applyNumberFormat="1" applyBorder="1" applyAlignment="1">
      <alignment horizontal="center" vertical="center"/>
    </xf>
    <xf numFmtId="0" fontId="0" fillId="0" borderId="34"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35" xfId="0" applyBorder="1" applyAlignment="1">
      <alignment horizontal="center" vertical="center"/>
    </xf>
    <xf numFmtId="0" fontId="0" fillId="0" borderId="31" xfId="0"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39" xfId="0" applyFont="1" applyBorder="1" applyAlignment="1">
      <alignment horizontal="center" vertical="center"/>
    </xf>
    <xf numFmtId="0" fontId="9" fillId="5" borderId="11" xfId="0" applyFont="1" applyFill="1" applyBorder="1" applyAlignment="1" applyProtection="1">
      <alignment horizontal="center" vertical="center" wrapText="1"/>
      <protection locked="0"/>
    </xf>
    <xf numFmtId="0" fontId="9" fillId="5" borderId="12" xfId="0" applyFont="1" applyFill="1" applyBorder="1" applyAlignment="1" applyProtection="1">
      <alignment horizontal="center" vertical="center" wrapText="1"/>
      <protection locked="0"/>
    </xf>
    <xf numFmtId="0" fontId="9" fillId="5" borderId="15" xfId="0" applyFont="1" applyFill="1" applyBorder="1" applyAlignment="1" applyProtection="1">
      <alignment horizontal="center" vertical="center" wrapText="1"/>
      <protection locked="0"/>
    </xf>
    <xf numFmtId="0" fontId="1" fillId="5" borderId="11" xfId="0" applyFont="1" applyFill="1" applyBorder="1" applyAlignment="1" applyProtection="1">
      <alignment horizontal="center" vertical="center" wrapText="1"/>
      <protection locked="0"/>
    </xf>
    <xf numFmtId="0" fontId="1" fillId="5" borderId="12" xfId="0" applyFont="1" applyFill="1" applyBorder="1" applyAlignment="1" applyProtection="1">
      <alignment horizontal="center" vertical="center" wrapText="1"/>
      <protection locked="0"/>
    </xf>
    <xf numFmtId="0" fontId="1" fillId="5" borderId="15" xfId="0" applyFont="1" applyFill="1" applyBorder="1" applyAlignment="1" applyProtection="1">
      <alignment horizontal="center" vertical="center" wrapText="1"/>
      <protection locked="0"/>
    </xf>
    <xf numFmtId="0" fontId="1" fillId="5" borderId="19" xfId="0" applyFont="1" applyFill="1" applyBorder="1" applyAlignment="1" applyProtection="1">
      <alignment horizontal="center" vertical="center" wrapText="1"/>
      <protection locked="0"/>
    </xf>
    <xf numFmtId="0" fontId="1" fillId="5" borderId="12" xfId="0" applyFont="1" applyFill="1" applyBorder="1" applyAlignment="1" applyProtection="1">
      <alignment horizontal="center" vertical="center"/>
      <protection locked="0"/>
    </xf>
    <xf numFmtId="0" fontId="1" fillId="5" borderId="15"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 fillId="5" borderId="9" xfId="0" applyFont="1" applyFill="1" applyBorder="1" applyAlignment="1" applyProtection="1">
      <alignment horizontal="center" vertical="center" wrapText="1"/>
      <protection locked="0"/>
    </xf>
    <xf numFmtId="0" fontId="0" fillId="5" borderId="10"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1" fillId="5" borderId="10" xfId="0" applyFont="1" applyFill="1" applyBorder="1" applyAlignment="1" applyProtection="1">
      <alignment horizontal="center" vertical="center" wrapText="1"/>
      <protection locked="0"/>
    </xf>
    <xf numFmtId="0" fontId="1" fillId="5" borderId="18" xfId="0" applyFont="1" applyFill="1" applyBorder="1" applyAlignment="1" applyProtection="1">
      <alignment horizontal="center" vertical="center" wrapText="1"/>
      <protection locked="0"/>
    </xf>
    <xf numFmtId="0" fontId="25" fillId="6" borderId="19" xfId="0" applyFont="1" applyFill="1" applyBorder="1" applyAlignment="1" applyProtection="1">
      <alignment horizontal="center" vertical="center" wrapText="1"/>
      <protection locked="0"/>
    </xf>
    <xf numFmtId="0" fontId="25" fillId="6" borderId="12" xfId="0" applyFont="1" applyFill="1" applyBorder="1" applyAlignment="1" applyProtection="1">
      <alignment horizontal="center" vertical="center" wrapText="1"/>
      <protection locked="0"/>
    </xf>
    <xf numFmtId="0" fontId="25" fillId="6" borderId="15" xfId="0" applyFont="1" applyFill="1" applyBorder="1" applyAlignment="1" applyProtection="1">
      <alignment horizontal="center" vertical="center" wrapText="1"/>
      <protection locked="0"/>
    </xf>
    <xf numFmtId="0" fontId="1" fillId="6" borderId="19" xfId="0" applyFont="1" applyFill="1" applyBorder="1" applyAlignment="1" applyProtection="1">
      <alignment horizontal="center" vertical="center" wrapText="1"/>
      <protection locked="0"/>
    </xf>
    <xf numFmtId="0" fontId="1" fillId="6" borderId="12" xfId="0" applyFont="1" applyFill="1" applyBorder="1" applyAlignment="1" applyProtection="1">
      <alignment horizontal="center" vertical="center" wrapText="1"/>
      <protection locked="0"/>
    </xf>
    <xf numFmtId="0" fontId="1"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protection locked="0"/>
    </xf>
    <xf numFmtId="0" fontId="0" fillId="6" borderId="12" xfId="0" applyFill="1" applyBorder="1" applyAlignment="1" applyProtection="1">
      <alignment horizontal="center"/>
      <protection locked="0"/>
    </xf>
    <xf numFmtId="0" fontId="0" fillId="6" borderId="15" xfId="0" applyFill="1" applyBorder="1" applyAlignment="1" applyProtection="1">
      <alignment horizontal="center"/>
      <protection locked="0"/>
    </xf>
    <xf numFmtId="0" fontId="1" fillId="6" borderId="9" xfId="0" applyFont="1" applyFill="1" applyBorder="1" applyAlignment="1" applyProtection="1">
      <alignment horizontal="center" vertical="center" wrapText="1"/>
      <protection locked="0"/>
    </xf>
    <xf numFmtId="0" fontId="1" fillId="6" borderId="10" xfId="0" applyFont="1" applyFill="1" applyBorder="1" applyAlignment="1" applyProtection="1">
      <alignment horizontal="center" vertical="center"/>
      <protection locked="0"/>
    </xf>
    <xf numFmtId="0" fontId="1" fillId="6" borderId="18" xfId="0" applyFont="1" applyFill="1" applyBorder="1" applyAlignment="1" applyProtection="1">
      <alignment horizontal="center" vertical="center"/>
      <protection locked="0"/>
    </xf>
    <xf numFmtId="0" fontId="0" fillId="6" borderId="10" xfId="0" applyFont="1" applyFill="1" applyBorder="1" applyAlignment="1" applyProtection="1">
      <alignment horizontal="center" vertical="center"/>
      <protection locked="0"/>
    </xf>
    <xf numFmtId="0" fontId="0" fillId="6" borderId="18" xfId="0" applyFont="1" applyFill="1" applyBorder="1" applyAlignment="1" applyProtection="1">
      <alignment horizontal="center" vertical="center"/>
      <protection locked="0"/>
    </xf>
    <xf numFmtId="0" fontId="0" fillId="6" borderId="10" xfId="0" applyFont="1" applyFill="1" applyBorder="1" applyAlignment="1" applyProtection="1">
      <alignment horizontal="center" vertical="center" wrapText="1"/>
      <protection locked="0"/>
    </xf>
    <xf numFmtId="0" fontId="0" fillId="6" borderId="18" xfId="0" applyFont="1" applyFill="1" applyBorder="1" applyAlignment="1" applyProtection="1">
      <alignment horizontal="center" vertical="center" wrapText="1"/>
      <protection locked="0"/>
    </xf>
    <xf numFmtId="0" fontId="1" fillId="6" borderId="10" xfId="0" applyFont="1" applyFill="1" applyBorder="1" applyAlignment="1" applyProtection="1">
      <alignment horizontal="center" vertical="center" wrapText="1"/>
      <protection locked="0"/>
    </xf>
    <xf numFmtId="0" fontId="1" fillId="6" borderId="18" xfId="0" applyFont="1" applyFill="1" applyBorder="1" applyAlignment="1" applyProtection="1">
      <alignment horizontal="center" vertical="center" wrapText="1"/>
      <protection locked="0"/>
    </xf>
    <xf numFmtId="0" fontId="25" fillId="7" borderId="11" xfId="0" applyFont="1" applyFill="1" applyBorder="1" applyAlignment="1" applyProtection="1">
      <alignment horizontal="center" vertical="center" wrapText="1"/>
      <protection locked="0"/>
    </xf>
    <xf numFmtId="0" fontId="9" fillId="7" borderId="12" xfId="0" applyFont="1" applyFill="1" applyBorder="1" applyAlignment="1" applyProtection="1">
      <alignment horizontal="center" vertical="center" wrapText="1"/>
      <protection locked="0"/>
    </xf>
    <xf numFmtId="0" fontId="9" fillId="7" borderId="15" xfId="0" applyFont="1" applyFill="1" applyBorder="1" applyAlignment="1" applyProtection="1">
      <alignment horizontal="center" vertical="center" wrapText="1"/>
      <protection locked="0"/>
    </xf>
    <xf numFmtId="0" fontId="1" fillId="7" borderId="11" xfId="0" applyFont="1" applyFill="1" applyBorder="1" applyAlignment="1" applyProtection="1">
      <alignment horizontal="center" vertical="center" wrapText="1"/>
      <protection locked="0"/>
    </xf>
    <xf numFmtId="0" fontId="1" fillId="7" borderId="12" xfId="0" applyFont="1" applyFill="1" applyBorder="1" applyAlignment="1" applyProtection="1">
      <alignment horizontal="center" vertical="center" wrapText="1"/>
      <protection locked="0"/>
    </xf>
    <xf numFmtId="0" fontId="1" fillId="7" borderId="15" xfId="0" applyFont="1" applyFill="1" applyBorder="1" applyAlignment="1" applyProtection="1">
      <alignment horizontal="center" vertical="center" wrapText="1"/>
      <protection locked="0"/>
    </xf>
    <xf numFmtId="0" fontId="0" fillId="7" borderId="13" xfId="0" applyFill="1" applyBorder="1" applyAlignment="1" applyProtection="1">
      <alignment horizontal="center"/>
      <protection locked="0"/>
    </xf>
    <xf numFmtId="0" fontId="0" fillId="7" borderId="12" xfId="0" applyFill="1" applyBorder="1" applyAlignment="1" applyProtection="1">
      <alignment horizontal="center"/>
      <protection locked="0"/>
    </xf>
    <xf numFmtId="0" fontId="0" fillId="7" borderId="15" xfId="0" applyFill="1" applyBorder="1" applyAlignment="1" applyProtection="1">
      <alignment horizontal="center"/>
      <protection locked="0"/>
    </xf>
    <xf numFmtId="0" fontId="0" fillId="7" borderId="19" xfId="0" applyFill="1" applyBorder="1" applyAlignment="1" applyProtection="1">
      <alignment horizontal="center"/>
      <protection locked="0"/>
    </xf>
    <xf numFmtId="0" fontId="1" fillId="7" borderId="9" xfId="0" applyFont="1" applyFill="1" applyBorder="1" applyAlignment="1" applyProtection="1">
      <alignment horizontal="center" vertical="center" wrapText="1"/>
      <protection locked="0"/>
    </xf>
    <xf numFmtId="0" fontId="1" fillId="7" borderId="10" xfId="0" applyFont="1" applyFill="1" applyBorder="1" applyAlignment="1" applyProtection="1">
      <alignment horizontal="center" vertical="center"/>
      <protection locked="0"/>
    </xf>
    <xf numFmtId="0" fontId="1" fillId="7" borderId="18" xfId="0" applyFont="1" applyFill="1" applyBorder="1" applyAlignment="1" applyProtection="1">
      <alignment horizontal="center" vertical="center"/>
      <protection locked="0"/>
    </xf>
    <xf numFmtId="0" fontId="0" fillId="7" borderId="10" xfId="0" applyFont="1" applyFill="1" applyBorder="1" applyAlignment="1" applyProtection="1">
      <alignment horizontal="center" vertical="center"/>
      <protection locked="0"/>
    </xf>
    <xf numFmtId="0" fontId="0" fillId="7" borderId="18" xfId="0" applyFont="1" applyFill="1" applyBorder="1" applyAlignment="1" applyProtection="1">
      <alignment horizontal="center" vertical="center"/>
      <protection locked="0"/>
    </xf>
    <xf numFmtId="0" fontId="0" fillId="7" borderId="10" xfId="0" applyFont="1" applyFill="1" applyBorder="1" applyAlignment="1" applyProtection="1">
      <alignment horizontal="center" vertical="center" wrapText="1"/>
      <protection locked="0"/>
    </xf>
    <xf numFmtId="0" fontId="0" fillId="7" borderId="18" xfId="0" applyFont="1" applyFill="1" applyBorder="1" applyAlignment="1" applyProtection="1">
      <alignment horizontal="center" vertical="center" wrapText="1"/>
      <protection locked="0"/>
    </xf>
    <xf numFmtId="0" fontId="1" fillId="7" borderId="10" xfId="0" applyFont="1" applyFill="1" applyBorder="1" applyAlignment="1" applyProtection="1">
      <alignment horizontal="center" vertical="center" wrapText="1"/>
      <protection locked="0"/>
    </xf>
    <xf numFmtId="0" fontId="1" fillId="7" borderId="18" xfId="0" applyFont="1" applyFill="1" applyBorder="1" applyAlignment="1" applyProtection="1">
      <alignment horizontal="center" vertical="center" wrapText="1"/>
      <protection locked="0"/>
    </xf>
    <xf numFmtId="0" fontId="13" fillId="3" borderId="49" xfId="46" applyFill="1" applyAlignment="1" applyProtection="1">
      <alignment vertical="center"/>
    </xf>
    <xf numFmtId="0" fontId="13" fillId="3" borderId="49" xfId="46" applyFill="1" applyAlignment="1" applyProtection="1">
      <alignment horizontal="left" vertical="center"/>
    </xf>
    <xf numFmtId="0" fontId="13" fillId="3" borderId="59" xfId="46" applyFill="1" applyBorder="1" applyAlignment="1" applyProtection="1">
      <alignment horizontal="left" vertical="center"/>
    </xf>
  </cellXfs>
  <cellStyles count="4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Heading 1" xfId="46" builtinId="16"/>
    <cellStyle name="Heading 2" xfId="47" builtinId="17"/>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Normal" xfId="0" builtinId="0"/>
    <cellStyle name="Percent" xfId="45" builtinId="5"/>
  </cellStyles>
  <dxfs count="259">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rgb="FF000000"/>
          <bgColor rgb="FFFFFFFF"/>
        </patternFill>
      </fill>
      <protection locked="1" hidden="0"/>
    </dxf>
    <dxf>
      <border>
        <bottom style="medium">
          <color rgb="FF000000"/>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font>
        <i/>
      </font>
      <numFmt numFmtId="0" formatCode="General"/>
      <fill>
        <patternFill patternType="none">
          <fgColor indexed="64"/>
          <bgColor indexed="65"/>
        </patternFill>
      </fill>
      <alignment horizontal="left" vertical="center" textRotation="0" wrapText="0" indent="1" justifyLastLine="0" shrinkToFit="0" readingOrder="0"/>
      <border diagonalUp="0" diagonalDown="0">
        <left/>
        <right/>
        <top style="hair">
          <color auto="1"/>
        </top>
        <bottom style="hair">
          <color auto="1"/>
        </bottom>
        <vertical/>
        <horizontal style="hair">
          <color auto="1"/>
        </horizontal>
      </border>
      <protection locked="1" hidden="0"/>
    </dxf>
    <dxf>
      <font>
        <b val="0"/>
        <i/>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hair">
          <color auto="1"/>
        </top>
        <bottom style="hair">
          <color auto="1"/>
        </bottom>
        <vertical/>
        <horizontal style="hair">
          <color auto="1"/>
        </horizontal>
      </border>
      <protection locked="1" hidden="0"/>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hair">
          <color auto="1"/>
        </top>
        <bottom style="hair">
          <color auto="1"/>
        </bottom>
        <vertical/>
        <horizontal style="hair">
          <color auto="1"/>
        </horizontal>
      </border>
      <protection locked="1" hidden="0"/>
    </dxf>
    <dxf>
      <fill>
        <patternFill patternType="none">
          <fgColor indexed="64"/>
          <bgColor indexed="65"/>
        </patternFill>
      </fill>
      <protection locked="1" hidden="0"/>
    </dxf>
    <dxf>
      <border>
        <bottom style="medium">
          <color indexed="64"/>
        </bottom>
      </border>
    </dxf>
    <dxf>
      <font>
        <b val="0"/>
        <i val="0"/>
        <strike val="0"/>
        <outline val="0"/>
        <shadow val="0"/>
        <u val="none"/>
        <vertAlign val="baseline"/>
        <sz val="12"/>
        <color theme="1"/>
        <name val="Cambria"/>
        <scheme val="major"/>
      </font>
      <fill>
        <patternFill patternType="solid">
          <fgColor indexed="64"/>
          <bgColor theme="0"/>
        </patternFill>
      </fill>
      <protection locked="1" hidden="0"/>
    </dxf>
    <dxf>
      <font>
        <color auto="1"/>
      </font>
      <fill>
        <patternFill patternType="solid">
          <fgColor indexed="64"/>
          <bgColor theme="8"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fill>
        <patternFill patternType="solid">
          <fgColor indexed="64"/>
          <bgColor theme="8"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fill>
        <patternFill patternType="solid">
          <fgColor indexed="64"/>
          <bgColor theme="8" tint="0.79998168889431442"/>
        </patternFill>
      </fill>
    </dxf>
    <dxf>
      <font>
        <b val="0"/>
        <i val="0"/>
      </font>
      <fill>
        <patternFill patternType="solid">
          <fgColor theme="0" tint="-0.14996795556505021"/>
          <bgColor theme="0" tint="-4.9989318521683403E-2"/>
        </patternFill>
      </fill>
    </dxf>
    <dxf>
      <font>
        <b/>
        <i val="0"/>
        <color theme="1"/>
      </font>
    </dxf>
    <dxf>
      <font>
        <b val="0"/>
        <i val="0"/>
        <color theme="1"/>
      </font>
      <fill>
        <patternFill>
          <bgColor theme="0" tint="-4.9989318521683403E-2"/>
        </patternFill>
      </fill>
      <border>
        <top style="medium">
          <color theme="4"/>
        </top>
      </border>
    </dxf>
    <dxf>
      <font>
        <b val="0"/>
        <i val="0"/>
        <color theme="1"/>
      </font>
      <fill>
        <patternFill>
          <bgColor theme="0" tint="-4.9989318521683403E-2"/>
        </patternFill>
      </fill>
      <border diagonalUp="0" diagonalDown="0">
        <left/>
        <right/>
        <top/>
        <bottom style="medium">
          <color theme="4"/>
        </bottom>
        <vertical/>
        <horizontal/>
      </border>
    </dxf>
    <dxf>
      <font>
        <b val="0"/>
        <i val="0"/>
        <color theme="1"/>
      </font>
      <fill>
        <patternFill>
          <bgColor theme="0" tint="-0.14996795556505021"/>
        </patternFill>
      </fill>
      <border diagonalUp="0" diagonalDown="0">
        <left/>
        <right/>
        <top style="dotted">
          <color theme="4"/>
        </top>
        <bottom style="dotted">
          <color theme="4"/>
        </bottom>
        <vertical/>
        <horizontal style="dotted">
          <color theme="4"/>
        </horizontal>
      </border>
    </dxf>
  </dxfs>
  <tableStyles count="1" defaultTableStyle="TableStyleMedium9" defaultPivotStyle="PivotStyleMedium4">
    <tableStyle name="College Move Checklist" pivot="0" count="5">
      <tableStyleElement type="wholeTable" dxfId="258"/>
      <tableStyleElement type="headerRow" dxfId="257"/>
      <tableStyleElement type="totalRow" dxfId="256"/>
      <tableStyleElement type="lastColumn" dxfId="255"/>
      <tableStyleElement type="firstRowStripe" dxfId="25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layout>
        <c:manualLayout>
          <c:xMode val="edge"/>
          <c:yMode val="edge"/>
          <c:x val="0.20169696969696971"/>
          <c:y val="7.0175438596491224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1'!$B$15</c:f>
              <c:numCache>
                <c:formatCode>0%</c:formatCode>
                <c:ptCount val="1"/>
                <c:pt idx="0">
                  <c:v>0</c:v>
                </c:pt>
              </c:numCache>
            </c:numRef>
          </c:val>
          <c:extLst>
            <c:ext xmlns:c16="http://schemas.microsoft.com/office/drawing/2014/chart" uri="{C3380CC4-5D6E-409C-BE32-E72D297353CC}">
              <c16:uniqueId val="{00000000-4C30-4F3E-A08A-D8F4A68E14A5}"/>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10'!$B$15</c:f>
              <c:numCache>
                <c:formatCode>0%</c:formatCode>
                <c:ptCount val="1"/>
                <c:pt idx="0">
                  <c:v>0</c:v>
                </c:pt>
              </c:numCache>
            </c:numRef>
          </c:val>
          <c:extLst>
            <c:ext xmlns:c16="http://schemas.microsoft.com/office/drawing/2014/chart" uri="{C3380CC4-5D6E-409C-BE32-E72D297353CC}">
              <c16:uniqueId val="{00000000-1D50-47F9-BD36-0BFB54289AE9}"/>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11'!$B$15</c:f>
              <c:numCache>
                <c:formatCode>0%</c:formatCode>
                <c:ptCount val="1"/>
                <c:pt idx="0">
                  <c:v>0</c:v>
                </c:pt>
              </c:numCache>
            </c:numRef>
          </c:val>
          <c:extLst>
            <c:ext xmlns:c16="http://schemas.microsoft.com/office/drawing/2014/chart" uri="{C3380CC4-5D6E-409C-BE32-E72D297353CC}">
              <c16:uniqueId val="{00000000-D48D-4985-8931-CD7C2A8C7E13}"/>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12'!$B$15</c:f>
              <c:numCache>
                <c:formatCode>0%</c:formatCode>
                <c:ptCount val="1"/>
                <c:pt idx="0">
                  <c:v>0</c:v>
                </c:pt>
              </c:numCache>
            </c:numRef>
          </c:val>
          <c:extLst>
            <c:ext xmlns:c16="http://schemas.microsoft.com/office/drawing/2014/chart" uri="{C3380CC4-5D6E-409C-BE32-E72D297353CC}">
              <c16:uniqueId val="{00000000-0A5F-46E9-82A1-444AED993C8B}"/>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13'!$B$15</c:f>
              <c:numCache>
                <c:formatCode>0%</c:formatCode>
                <c:ptCount val="1"/>
                <c:pt idx="0">
                  <c:v>0</c:v>
                </c:pt>
              </c:numCache>
            </c:numRef>
          </c:val>
          <c:extLst>
            <c:ext xmlns:c16="http://schemas.microsoft.com/office/drawing/2014/chart" uri="{C3380CC4-5D6E-409C-BE32-E72D297353CC}">
              <c16:uniqueId val="{00000000-0960-45D2-93EE-D27ACBA31AB5}"/>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14'!$B$15</c:f>
              <c:numCache>
                <c:formatCode>0%</c:formatCode>
                <c:ptCount val="1"/>
                <c:pt idx="0">
                  <c:v>0</c:v>
                </c:pt>
              </c:numCache>
            </c:numRef>
          </c:val>
          <c:extLst>
            <c:ext xmlns:c16="http://schemas.microsoft.com/office/drawing/2014/chart" uri="{C3380CC4-5D6E-409C-BE32-E72D297353CC}">
              <c16:uniqueId val="{00000000-9813-45F5-99F3-A09E151280B4}"/>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15'!$B$15</c:f>
              <c:numCache>
                <c:formatCode>0%</c:formatCode>
                <c:ptCount val="1"/>
                <c:pt idx="0">
                  <c:v>0</c:v>
                </c:pt>
              </c:numCache>
            </c:numRef>
          </c:val>
          <c:extLst>
            <c:ext xmlns:c16="http://schemas.microsoft.com/office/drawing/2014/chart" uri="{C3380CC4-5D6E-409C-BE32-E72D297353CC}">
              <c16:uniqueId val="{00000000-FD6B-4BC7-90EB-946F42A4AA24}"/>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16'!$B$15</c:f>
              <c:numCache>
                <c:formatCode>0%</c:formatCode>
                <c:ptCount val="1"/>
                <c:pt idx="0">
                  <c:v>0</c:v>
                </c:pt>
              </c:numCache>
            </c:numRef>
          </c:val>
          <c:extLst>
            <c:ext xmlns:c16="http://schemas.microsoft.com/office/drawing/2014/chart" uri="{C3380CC4-5D6E-409C-BE32-E72D297353CC}">
              <c16:uniqueId val="{00000000-BADC-4430-AF41-07426786A20E}"/>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layout>
        <c:manualLayout>
          <c:xMode val="edge"/>
          <c:yMode val="edge"/>
          <c:x val="0.19268474419420981"/>
          <c:y val="7.0175438596491224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17'!$B$15</c:f>
              <c:numCache>
                <c:formatCode>0%</c:formatCode>
                <c:ptCount val="1"/>
                <c:pt idx="0">
                  <c:v>0</c:v>
                </c:pt>
              </c:numCache>
            </c:numRef>
          </c:val>
          <c:extLst>
            <c:ext xmlns:c16="http://schemas.microsoft.com/office/drawing/2014/chart" uri="{C3380CC4-5D6E-409C-BE32-E72D297353CC}">
              <c16:uniqueId val="{00000000-0175-4E27-A9A7-B5A02F419E6E}"/>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18'!$B$15</c:f>
              <c:numCache>
                <c:formatCode>0%</c:formatCode>
                <c:ptCount val="1"/>
                <c:pt idx="0">
                  <c:v>0</c:v>
                </c:pt>
              </c:numCache>
            </c:numRef>
          </c:val>
          <c:extLst>
            <c:ext xmlns:c16="http://schemas.microsoft.com/office/drawing/2014/chart" uri="{C3380CC4-5D6E-409C-BE32-E72D297353CC}">
              <c16:uniqueId val="{00000000-D8C4-4E47-AEAF-BA43F18C9B04}"/>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layout>
        <c:manualLayout>
          <c:xMode val="edge"/>
          <c:yMode val="edge"/>
          <c:x val="0.20751004016064256"/>
          <c:y val="8.1871345029239762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19'!$B$15</c:f>
              <c:numCache>
                <c:formatCode>0%</c:formatCode>
                <c:ptCount val="1"/>
                <c:pt idx="0">
                  <c:v>0</c:v>
                </c:pt>
              </c:numCache>
            </c:numRef>
          </c:val>
          <c:extLst>
            <c:ext xmlns:c16="http://schemas.microsoft.com/office/drawing/2014/chart" uri="{C3380CC4-5D6E-409C-BE32-E72D297353CC}">
              <c16:uniqueId val="{00000000-C162-4DCE-82ED-16D4C4F5D7D4}"/>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2'!$B$15</c:f>
              <c:numCache>
                <c:formatCode>0%</c:formatCode>
                <c:ptCount val="1"/>
                <c:pt idx="0">
                  <c:v>0</c:v>
                </c:pt>
              </c:numCache>
            </c:numRef>
          </c:val>
          <c:extLst>
            <c:ext xmlns:c16="http://schemas.microsoft.com/office/drawing/2014/chart" uri="{C3380CC4-5D6E-409C-BE32-E72D297353CC}">
              <c16:uniqueId val="{00000000-F26B-400E-8F4D-8354C13A721B}"/>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20'!$B$15</c:f>
              <c:numCache>
                <c:formatCode>0%</c:formatCode>
                <c:ptCount val="1"/>
                <c:pt idx="0">
                  <c:v>0</c:v>
                </c:pt>
              </c:numCache>
            </c:numRef>
          </c:val>
          <c:extLst>
            <c:ext xmlns:c16="http://schemas.microsoft.com/office/drawing/2014/chart" uri="{C3380CC4-5D6E-409C-BE32-E72D297353CC}">
              <c16:uniqueId val="{00000000-3E7F-44F1-97EC-90963D8E5904}"/>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21'!$B$15</c:f>
              <c:numCache>
                <c:formatCode>0%</c:formatCode>
                <c:ptCount val="1"/>
                <c:pt idx="0">
                  <c:v>0</c:v>
                </c:pt>
              </c:numCache>
            </c:numRef>
          </c:val>
          <c:extLst>
            <c:ext xmlns:c16="http://schemas.microsoft.com/office/drawing/2014/chart" uri="{C3380CC4-5D6E-409C-BE32-E72D297353CC}">
              <c16:uniqueId val="{00000000-B6AC-46A3-835B-C46210930F6B}"/>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22'!$B$15</c:f>
              <c:numCache>
                <c:formatCode>0%</c:formatCode>
                <c:ptCount val="1"/>
                <c:pt idx="0">
                  <c:v>0</c:v>
                </c:pt>
              </c:numCache>
            </c:numRef>
          </c:val>
          <c:extLst>
            <c:ext xmlns:c16="http://schemas.microsoft.com/office/drawing/2014/chart" uri="{C3380CC4-5D6E-409C-BE32-E72D297353CC}">
              <c16:uniqueId val="{00000000-484C-4FCC-8B1D-AE5088898ECE}"/>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23'!$B$15</c:f>
              <c:numCache>
                <c:formatCode>0%</c:formatCode>
                <c:ptCount val="1"/>
                <c:pt idx="0">
                  <c:v>0</c:v>
                </c:pt>
              </c:numCache>
            </c:numRef>
          </c:val>
          <c:extLst>
            <c:ext xmlns:c16="http://schemas.microsoft.com/office/drawing/2014/chart" uri="{C3380CC4-5D6E-409C-BE32-E72D297353CC}">
              <c16:uniqueId val="{00000000-F93A-4C15-98F0-7DCEEF462083}"/>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24'!$B$15</c:f>
              <c:numCache>
                <c:formatCode>0%</c:formatCode>
                <c:ptCount val="1"/>
                <c:pt idx="0">
                  <c:v>0</c:v>
                </c:pt>
              </c:numCache>
            </c:numRef>
          </c:val>
          <c:extLst>
            <c:ext xmlns:c16="http://schemas.microsoft.com/office/drawing/2014/chart" uri="{C3380CC4-5D6E-409C-BE32-E72D297353CC}">
              <c16:uniqueId val="{00000000-8380-4DEC-B8D1-FDB8AC0AB38E}"/>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25'!$B$15</c:f>
              <c:numCache>
                <c:formatCode>0%</c:formatCode>
                <c:ptCount val="1"/>
                <c:pt idx="0">
                  <c:v>0</c:v>
                </c:pt>
              </c:numCache>
            </c:numRef>
          </c:val>
          <c:extLst>
            <c:ext xmlns:c16="http://schemas.microsoft.com/office/drawing/2014/chart" uri="{C3380CC4-5D6E-409C-BE32-E72D297353CC}">
              <c16:uniqueId val="{00000000-CB1B-4A0D-BDBE-5DC568E5183E}"/>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26'!$B$15</c:f>
              <c:numCache>
                <c:formatCode>0%</c:formatCode>
                <c:ptCount val="1"/>
                <c:pt idx="0">
                  <c:v>0</c:v>
                </c:pt>
              </c:numCache>
            </c:numRef>
          </c:val>
          <c:extLst>
            <c:ext xmlns:c16="http://schemas.microsoft.com/office/drawing/2014/chart" uri="{C3380CC4-5D6E-409C-BE32-E72D297353CC}">
              <c16:uniqueId val="{00000000-A2A7-4F04-95E4-3ADD723262EC}"/>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27'!$B$15</c:f>
              <c:numCache>
                <c:formatCode>0%</c:formatCode>
                <c:ptCount val="1"/>
                <c:pt idx="0">
                  <c:v>0</c:v>
                </c:pt>
              </c:numCache>
            </c:numRef>
          </c:val>
          <c:extLst>
            <c:ext xmlns:c16="http://schemas.microsoft.com/office/drawing/2014/chart" uri="{C3380CC4-5D6E-409C-BE32-E72D297353CC}">
              <c16:uniqueId val="{00000000-AF62-48DF-BCD4-20BB111F897C}"/>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28'!$B$15</c:f>
              <c:numCache>
                <c:formatCode>0%</c:formatCode>
                <c:ptCount val="1"/>
                <c:pt idx="0">
                  <c:v>0</c:v>
                </c:pt>
              </c:numCache>
            </c:numRef>
          </c:val>
          <c:extLst>
            <c:ext xmlns:c16="http://schemas.microsoft.com/office/drawing/2014/chart" uri="{C3380CC4-5D6E-409C-BE32-E72D297353CC}">
              <c16:uniqueId val="{00000000-D40B-48C7-8809-1626697A0FF9}"/>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layout>
        <c:manualLayout>
          <c:xMode val="edge"/>
          <c:yMode val="edge"/>
          <c:x val="0.20484279890545598"/>
          <c:y val="7.0175438596491224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29'!$B$15</c:f>
              <c:numCache>
                <c:formatCode>0%</c:formatCode>
                <c:ptCount val="1"/>
                <c:pt idx="0">
                  <c:v>0</c:v>
                </c:pt>
              </c:numCache>
            </c:numRef>
          </c:val>
          <c:extLst>
            <c:ext xmlns:c16="http://schemas.microsoft.com/office/drawing/2014/chart" uri="{C3380CC4-5D6E-409C-BE32-E72D297353CC}">
              <c16:uniqueId val="{00000000-1B31-4DE8-8FA2-D369D5FA38DF}"/>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3'!$B$15</c:f>
              <c:numCache>
                <c:formatCode>0%</c:formatCode>
                <c:ptCount val="1"/>
                <c:pt idx="0">
                  <c:v>0</c:v>
                </c:pt>
              </c:numCache>
            </c:numRef>
          </c:val>
          <c:extLst>
            <c:ext xmlns:c16="http://schemas.microsoft.com/office/drawing/2014/chart" uri="{C3380CC4-5D6E-409C-BE32-E72D297353CC}">
              <c16:uniqueId val="{00000000-FBB0-4061-A7EF-574673D6D005}"/>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30'!$B$15</c:f>
              <c:numCache>
                <c:formatCode>0%</c:formatCode>
                <c:ptCount val="1"/>
                <c:pt idx="0">
                  <c:v>0</c:v>
                </c:pt>
              </c:numCache>
            </c:numRef>
          </c:val>
          <c:extLst>
            <c:ext xmlns:c16="http://schemas.microsoft.com/office/drawing/2014/chart" uri="{C3380CC4-5D6E-409C-BE32-E72D297353CC}">
              <c16:uniqueId val="{00000000-6344-4ED1-9F18-B151CC7F5752}"/>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layout>
        <c:manualLayout>
          <c:xMode val="edge"/>
          <c:yMode val="edge"/>
          <c:x val="0.20751004016064256"/>
          <c:y val="7.0175438596491224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31'!$B$15</c:f>
              <c:numCache>
                <c:formatCode>0%</c:formatCode>
                <c:ptCount val="1"/>
                <c:pt idx="0">
                  <c:v>0</c:v>
                </c:pt>
              </c:numCache>
            </c:numRef>
          </c:val>
          <c:extLst>
            <c:ext xmlns:c16="http://schemas.microsoft.com/office/drawing/2014/chart" uri="{C3380CC4-5D6E-409C-BE32-E72D297353CC}">
              <c16:uniqueId val="{00000000-6BFA-4AE2-917F-AADFD674AAA0}"/>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32'!$B$15</c:f>
              <c:numCache>
                <c:formatCode>0%</c:formatCode>
                <c:ptCount val="1"/>
                <c:pt idx="0">
                  <c:v>0</c:v>
                </c:pt>
              </c:numCache>
            </c:numRef>
          </c:val>
          <c:extLst>
            <c:ext xmlns:c16="http://schemas.microsoft.com/office/drawing/2014/chart" uri="{C3380CC4-5D6E-409C-BE32-E72D297353CC}">
              <c16:uniqueId val="{00000000-E65B-4A00-8EEF-FE6E712C91F3}"/>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33'!$B$15</c:f>
              <c:numCache>
                <c:formatCode>0%</c:formatCode>
                <c:ptCount val="1"/>
                <c:pt idx="0">
                  <c:v>0</c:v>
                </c:pt>
              </c:numCache>
            </c:numRef>
          </c:val>
          <c:extLst>
            <c:ext xmlns:c16="http://schemas.microsoft.com/office/drawing/2014/chart" uri="{C3380CC4-5D6E-409C-BE32-E72D297353CC}">
              <c16:uniqueId val="{00000000-F051-4720-A995-12B617C5FED2}"/>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34'!$B$15</c:f>
              <c:numCache>
                <c:formatCode>0%</c:formatCode>
                <c:ptCount val="1"/>
                <c:pt idx="0">
                  <c:v>0</c:v>
                </c:pt>
              </c:numCache>
            </c:numRef>
          </c:val>
          <c:extLst>
            <c:ext xmlns:c16="http://schemas.microsoft.com/office/drawing/2014/chart" uri="{C3380CC4-5D6E-409C-BE32-E72D297353CC}">
              <c16:uniqueId val="{00000000-5ED9-46BC-8934-410F790FE465}"/>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9.3475449715127071E-2"/>
          <c:y val="0.43245660081963438"/>
          <c:w val="0.69467511682990846"/>
          <c:h val="0.23773909840217342"/>
        </c:manualLayout>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35'!$B$15</c:f>
              <c:numCache>
                <c:formatCode>0%</c:formatCode>
                <c:ptCount val="1"/>
                <c:pt idx="0">
                  <c:v>0</c:v>
                </c:pt>
              </c:numCache>
            </c:numRef>
          </c:val>
          <c:extLst>
            <c:ext xmlns:c16="http://schemas.microsoft.com/office/drawing/2014/chart" uri="{C3380CC4-5D6E-409C-BE32-E72D297353CC}">
              <c16:uniqueId val="{00000000-E404-4C74-9BA3-0167D7966D81}"/>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4'!$B$15</c:f>
              <c:numCache>
                <c:formatCode>0%</c:formatCode>
                <c:ptCount val="1"/>
                <c:pt idx="0">
                  <c:v>0</c:v>
                </c:pt>
              </c:numCache>
            </c:numRef>
          </c:val>
          <c:extLst>
            <c:ext xmlns:c16="http://schemas.microsoft.com/office/drawing/2014/chart" uri="{C3380CC4-5D6E-409C-BE32-E72D297353CC}">
              <c16:uniqueId val="{00000000-76BD-46B8-9971-94E25DE7E61E}"/>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5'!$B$15</c:f>
              <c:numCache>
                <c:formatCode>0%</c:formatCode>
                <c:ptCount val="1"/>
                <c:pt idx="0">
                  <c:v>0</c:v>
                </c:pt>
              </c:numCache>
            </c:numRef>
          </c:val>
          <c:extLst>
            <c:ext xmlns:c16="http://schemas.microsoft.com/office/drawing/2014/chart" uri="{C3380CC4-5D6E-409C-BE32-E72D297353CC}">
              <c16:uniqueId val="{00000000-3289-4A6B-8EB0-55DCB22F51BE}"/>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6'!$B$15</c:f>
              <c:numCache>
                <c:formatCode>0%</c:formatCode>
                <c:ptCount val="1"/>
                <c:pt idx="0">
                  <c:v>0</c:v>
                </c:pt>
              </c:numCache>
            </c:numRef>
          </c:val>
          <c:extLst>
            <c:ext xmlns:c16="http://schemas.microsoft.com/office/drawing/2014/chart" uri="{C3380CC4-5D6E-409C-BE32-E72D297353CC}">
              <c16:uniqueId val="{00000000-69C0-46C0-AC7F-D611790A6581}"/>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7'!$B$15</c:f>
              <c:numCache>
                <c:formatCode>0%</c:formatCode>
                <c:ptCount val="1"/>
                <c:pt idx="0">
                  <c:v>0</c:v>
                </c:pt>
              </c:numCache>
            </c:numRef>
          </c:val>
          <c:extLst>
            <c:ext xmlns:c16="http://schemas.microsoft.com/office/drawing/2014/chart" uri="{C3380CC4-5D6E-409C-BE32-E72D297353CC}">
              <c16:uniqueId val="{00000000-A49B-4D88-A4F1-7D582B323EC7}"/>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8'!$B$15</c:f>
              <c:numCache>
                <c:formatCode>0%</c:formatCode>
                <c:ptCount val="1"/>
                <c:pt idx="0">
                  <c:v>0</c:v>
                </c:pt>
              </c:numCache>
            </c:numRef>
          </c:val>
          <c:extLst>
            <c:ext xmlns:c16="http://schemas.microsoft.com/office/drawing/2014/chart" uri="{C3380CC4-5D6E-409C-BE32-E72D297353CC}">
              <c16:uniqueId val="{00000000-878E-4B59-B8A8-63F0EA5C994A}"/>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Overall Proficiency</a:t>
            </a:r>
          </a:p>
        </c:rich>
      </c:tx>
      <c:layout>
        <c:manualLayout>
          <c:xMode val="edge"/>
          <c:yMode val="edge"/>
          <c:x val="0.21468262086574524"/>
          <c:y val="7.0175438596491224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errBars>
            <c:errBarType val="both"/>
            <c:errValType val="stdErr"/>
            <c:noEndCap val="0"/>
            <c:spPr>
              <a:noFill/>
              <a:ln w="9525">
                <a:solidFill>
                  <a:schemeClr val="dk1">
                    <a:lumMod val="65000"/>
                    <a:lumOff val="35000"/>
                  </a:schemeClr>
                </a:solidFill>
                <a:round/>
              </a:ln>
              <a:effectLst/>
            </c:spPr>
          </c:errBars>
          <c:val>
            <c:numRef>
              <c:f>'Student 9'!$B$15</c:f>
              <c:numCache>
                <c:formatCode>0%</c:formatCode>
                <c:ptCount val="1"/>
                <c:pt idx="0">
                  <c:v>0</c:v>
                </c:pt>
              </c:numCache>
            </c:numRef>
          </c:val>
          <c:extLst>
            <c:ext xmlns:c16="http://schemas.microsoft.com/office/drawing/2014/chart" uri="{C3380CC4-5D6E-409C-BE32-E72D297353CC}">
              <c16:uniqueId val="{00000000-F775-4D38-91BE-E092E4A7FA6F}"/>
            </c:ext>
          </c:extLst>
        </c:ser>
        <c:dLbls>
          <c:dLblPos val="inEnd"/>
          <c:showLegendKey val="0"/>
          <c:showVal val="1"/>
          <c:showCatName val="0"/>
          <c:showSerName val="0"/>
          <c:showPercent val="0"/>
          <c:showBubbleSize val="0"/>
        </c:dLbls>
        <c:gapWidth val="65"/>
        <c:axId val="218189344"/>
        <c:axId val="218190176"/>
      </c:barChart>
      <c:catAx>
        <c:axId val="218189344"/>
        <c:scaling>
          <c:orientation val="minMax"/>
        </c:scaling>
        <c:delete val="1"/>
        <c:axPos val="l"/>
        <c:numFmt formatCode="General" sourceLinked="1"/>
        <c:majorTickMark val="none"/>
        <c:minorTickMark val="none"/>
        <c:tickLblPos val="nextTo"/>
        <c:crossAx val="218190176"/>
        <c:crosses val="autoZero"/>
        <c:auto val="1"/>
        <c:lblAlgn val="ctr"/>
        <c:lblOffset val="100"/>
        <c:noMultiLvlLbl val="0"/>
      </c:catAx>
      <c:valAx>
        <c:axId val="218190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81893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3.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4.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5.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image" Target="../media/image1.jpg"/></Relationships>
</file>

<file path=xl/drawings/_rels/drawing22.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image" Target="../media/image1.jpg"/></Relationships>
</file>

<file path=xl/drawings/_rels/drawing23.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image" Target="../media/image1.jpg"/></Relationships>
</file>

<file path=xl/drawings/_rels/drawing24.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image" Target="../media/image1.jpg"/></Relationships>
</file>

<file path=xl/drawings/_rels/drawing25.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image" Target="../media/image1.jpg"/></Relationships>
</file>

<file path=xl/drawings/_rels/drawing26.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image" Target="../media/image1.jpg"/></Relationships>
</file>

<file path=xl/drawings/_rels/drawing27.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image" Target="../media/image1.jpg"/></Relationships>
</file>

<file path=xl/drawings/_rels/drawing28.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image" Target="../media/image1.jpg"/></Relationships>
</file>

<file path=xl/drawings/_rels/drawing29.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jpg"/></Relationships>
</file>

<file path=xl/drawings/_rels/drawing30.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image" Target="../media/image1.jpg"/></Relationships>
</file>

<file path=xl/drawings/_rels/drawing31.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image" Target="../media/image1.jpg"/></Relationships>
</file>

<file path=xl/drawings/_rels/drawing32.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image" Target="../media/image1.jpg"/></Relationships>
</file>

<file path=xl/drawings/_rels/drawing33.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image" Target="../media/image1.jpg"/></Relationships>
</file>

<file path=xl/drawings/_rels/drawing34.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image" Target="../media/image1.jpg"/></Relationships>
</file>

<file path=xl/drawings/_rels/drawing35.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942975"/>
          <a:ext cx="1775047" cy="2379383"/>
        </a:xfrm>
        <a:prstGeom prst="rect">
          <a:avLst/>
        </a:prstGeom>
      </xdr:spPr>
    </xdr:pic>
    <xdr:clientData/>
  </xdr:twoCellAnchor>
  <xdr:twoCellAnchor>
    <xdr:from>
      <xdr:col>0</xdr:col>
      <xdr:colOff>0</xdr:colOff>
      <xdr:row>21</xdr:row>
      <xdr:rowOff>104775</xdr:rowOff>
    </xdr:from>
    <xdr:to>
      <xdr:col>1</xdr:col>
      <xdr:colOff>1581150</xdr:colOff>
      <xdr:row>33</xdr:row>
      <xdr:rowOff>38100</xdr:rowOff>
    </xdr:to>
    <xdr:sp macro="" textlink="">
      <xdr:nvSpPr>
        <xdr:cNvPr id="8" name="TextBox 7"/>
        <xdr:cNvSpPr txBox="1"/>
      </xdr:nvSpPr>
      <xdr:spPr>
        <a:xfrm>
          <a:off x="0" y="5791200"/>
          <a:ext cx="3228975"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180975</xdr:colOff>
      <xdr:row>32</xdr:row>
      <xdr:rowOff>219075</xdr:rowOff>
    </xdr:from>
    <xdr:to>
      <xdr:col>1</xdr:col>
      <xdr:colOff>1514475</xdr:colOff>
      <xdr:row>34</xdr:row>
      <xdr:rowOff>209550</xdr:rowOff>
    </xdr:to>
    <xdr:sp macro="" textlink="">
      <xdr:nvSpPr>
        <xdr:cNvPr id="9" name="TextBox 8"/>
        <xdr:cNvSpPr txBox="1"/>
      </xdr:nvSpPr>
      <xdr:spPr>
        <a:xfrm>
          <a:off x="180975" y="8839200"/>
          <a:ext cx="2981325"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657225</xdr:colOff>
      <xdr:row>2</xdr:row>
      <xdr:rowOff>123825</xdr:rowOff>
    </xdr:from>
    <xdr:to>
      <xdr:col>1</xdr:col>
      <xdr:colOff>784447</xdr:colOff>
      <xdr:row>11</xdr:row>
      <xdr:rowOff>150533</xdr:rowOff>
    </xdr:to>
    <xdr:pic>
      <xdr:nvPicPr>
        <xdr:cNvPr id="10" name="Picture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5" y="790575"/>
          <a:ext cx="1775047" cy="2379383"/>
        </a:xfrm>
        <a:prstGeom prst="rect">
          <a:avLst/>
        </a:prstGeom>
      </xdr:spPr>
    </xdr:pic>
    <xdr:clientData/>
  </xdr:twoCellAnchor>
  <xdr:twoCellAnchor>
    <xdr:from>
      <xdr:col>0</xdr:col>
      <xdr:colOff>66675</xdr:colOff>
      <xdr:row>12</xdr:row>
      <xdr:rowOff>142875</xdr:rowOff>
    </xdr:from>
    <xdr:to>
      <xdr:col>1</xdr:col>
      <xdr:colOff>1562100</xdr:colOff>
      <xdr:row>16</xdr:row>
      <xdr:rowOff>161925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17</xdr:row>
      <xdr:rowOff>76200</xdr:rowOff>
    </xdr:from>
    <xdr:to>
      <xdr:col>1</xdr:col>
      <xdr:colOff>1466850</xdr:colOff>
      <xdr:row>21</xdr:row>
      <xdr:rowOff>0</xdr:rowOff>
    </xdr:to>
    <xdr:sp macro="" textlink="">
      <xdr:nvSpPr>
        <xdr:cNvPr id="12" name="TextBox 11"/>
        <xdr:cNvSpPr txBox="1"/>
      </xdr:nvSpPr>
      <xdr:spPr>
        <a:xfrm>
          <a:off x="190500" y="4695825"/>
          <a:ext cx="2924175"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47626</xdr:colOff>
      <xdr:row>21</xdr:row>
      <xdr:rowOff>180975</xdr:rowOff>
    </xdr:from>
    <xdr:to>
      <xdr:col>1</xdr:col>
      <xdr:colOff>1562101</xdr:colOff>
      <xdr:row>33</xdr:row>
      <xdr:rowOff>114300</xdr:rowOff>
    </xdr:to>
    <xdr:sp macro="" textlink="">
      <xdr:nvSpPr>
        <xdr:cNvPr id="3" name="TextBox 2"/>
        <xdr:cNvSpPr txBox="1"/>
      </xdr:nvSpPr>
      <xdr:spPr>
        <a:xfrm>
          <a:off x="47626" y="5867400"/>
          <a:ext cx="3162300"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180975</xdr:colOff>
      <xdr:row>33</xdr:row>
      <xdr:rowOff>57150</xdr:rowOff>
    </xdr:from>
    <xdr:to>
      <xdr:col>1</xdr:col>
      <xdr:colOff>1514476</xdr:colOff>
      <xdr:row>35</xdr:row>
      <xdr:rowOff>47625</xdr:rowOff>
    </xdr:to>
    <xdr:sp macro="" textlink="">
      <xdr:nvSpPr>
        <xdr:cNvPr id="4" name="TextBox 3"/>
        <xdr:cNvSpPr txBox="1"/>
      </xdr:nvSpPr>
      <xdr:spPr>
        <a:xfrm>
          <a:off x="180975" y="8943975"/>
          <a:ext cx="2981326"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695325</xdr:colOff>
      <xdr:row>2</xdr:row>
      <xdr:rowOff>114300</xdr:rowOff>
    </xdr:from>
    <xdr:to>
      <xdr:col>1</xdr:col>
      <xdr:colOff>822547</xdr:colOff>
      <xdr:row>11</xdr:row>
      <xdr:rowOff>141008</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5" y="781050"/>
          <a:ext cx="1775047" cy="2379383"/>
        </a:xfrm>
        <a:prstGeom prst="rect">
          <a:avLst/>
        </a:prstGeom>
      </xdr:spPr>
    </xdr:pic>
    <xdr:clientData/>
  </xdr:twoCellAnchor>
  <xdr:twoCellAnchor>
    <xdr:from>
      <xdr:col>0</xdr:col>
      <xdr:colOff>95250</xdr:colOff>
      <xdr:row>12</xdr:row>
      <xdr:rowOff>95250</xdr:rowOff>
    </xdr:from>
    <xdr:to>
      <xdr:col>1</xdr:col>
      <xdr:colOff>1552575</xdr:colOff>
      <xdr:row>16</xdr:row>
      <xdr:rowOff>114300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142875</xdr:colOff>
      <xdr:row>17</xdr:row>
      <xdr:rowOff>9525</xdr:rowOff>
    </xdr:from>
    <xdr:to>
      <xdr:col>1</xdr:col>
      <xdr:colOff>1533525</xdr:colOff>
      <xdr:row>20</xdr:row>
      <xdr:rowOff>200025</xdr:rowOff>
    </xdr:to>
    <xdr:sp macro="" textlink="">
      <xdr:nvSpPr>
        <xdr:cNvPr id="7" name="TextBox 6"/>
        <xdr:cNvSpPr txBox="1"/>
      </xdr:nvSpPr>
      <xdr:spPr>
        <a:xfrm>
          <a:off x="142875" y="4629150"/>
          <a:ext cx="3038475"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66675</xdr:colOff>
      <xdr:row>21</xdr:row>
      <xdr:rowOff>133350</xdr:rowOff>
    </xdr:from>
    <xdr:to>
      <xdr:col>1</xdr:col>
      <xdr:colOff>1590675</xdr:colOff>
      <xdr:row>33</xdr:row>
      <xdr:rowOff>66675</xdr:rowOff>
    </xdr:to>
    <xdr:sp macro="" textlink="">
      <xdr:nvSpPr>
        <xdr:cNvPr id="3" name="TextBox 2"/>
        <xdr:cNvSpPr txBox="1"/>
      </xdr:nvSpPr>
      <xdr:spPr>
        <a:xfrm>
          <a:off x="66675" y="5819775"/>
          <a:ext cx="3171825"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85725</xdr:colOff>
      <xdr:row>33</xdr:row>
      <xdr:rowOff>19050</xdr:rowOff>
    </xdr:from>
    <xdr:to>
      <xdr:col>1</xdr:col>
      <xdr:colOff>1552575</xdr:colOff>
      <xdr:row>35</xdr:row>
      <xdr:rowOff>9525</xdr:rowOff>
    </xdr:to>
    <xdr:sp macro="" textlink="">
      <xdr:nvSpPr>
        <xdr:cNvPr id="4" name="TextBox 3"/>
        <xdr:cNvSpPr txBox="1"/>
      </xdr:nvSpPr>
      <xdr:spPr>
        <a:xfrm>
          <a:off x="85725" y="8905875"/>
          <a:ext cx="3114675"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733425</xdr:colOff>
      <xdr:row>2</xdr:row>
      <xdr:rowOff>200025</xdr:rowOff>
    </xdr:from>
    <xdr:to>
      <xdr:col>1</xdr:col>
      <xdr:colOff>860647</xdr:colOff>
      <xdr:row>11</xdr:row>
      <xdr:rowOff>226733</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3425" y="866775"/>
          <a:ext cx="1775047" cy="2379383"/>
        </a:xfrm>
        <a:prstGeom prst="rect">
          <a:avLst/>
        </a:prstGeom>
      </xdr:spPr>
    </xdr:pic>
    <xdr:clientData/>
  </xdr:twoCellAnchor>
  <xdr:twoCellAnchor>
    <xdr:from>
      <xdr:col>0</xdr:col>
      <xdr:colOff>85725</xdr:colOff>
      <xdr:row>12</xdr:row>
      <xdr:rowOff>104775</xdr:rowOff>
    </xdr:from>
    <xdr:to>
      <xdr:col>1</xdr:col>
      <xdr:colOff>1562100</xdr:colOff>
      <xdr:row>16</xdr:row>
      <xdr:rowOff>123825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85725</xdr:colOff>
      <xdr:row>17</xdr:row>
      <xdr:rowOff>47625</xdr:rowOff>
    </xdr:from>
    <xdr:to>
      <xdr:col>1</xdr:col>
      <xdr:colOff>1552575</xdr:colOff>
      <xdr:row>20</xdr:row>
      <xdr:rowOff>238125</xdr:rowOff>
    </xdr:to>
    <xdr:sp macro="" textlink="">
      <xdr:nvSpPr>
        <xdr:cNvPr id="7" name="TextBox 6"/>
        <xdr:cNvSpPr txBox="1"/>
      </xdr:nvSpPr>
      <xdr:spPr>
        <a:xfrm>
          <a:off x="85725" y="4667250"/>
          <a:ext cx="3114675"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76201</xdr:colOff>
      <xdr:row>22</xdr:row>
      <xdr:rowOff>57150</xdr:rowOff>
    </xdr:from>
    <xdr:to>
      <xdr:col>1</xdr:col>
      <xdr:colOff>1628776</xdr:colOff>
      <xdr:row>33</xdr:row>
      <xdr:rowOff>257175</xdr:rowOff>
    </xdr:to>
    <xdr:sp macro="" textlink="">
      <xdr:nvSpPr>
        <xdr:cNvPr id="3" name="TextBox 2"/>
        <xdr:cNvSpPr txBox="1"/>
      </xdr:nvSpPr>
      <xdr:spPr>
        <a:xfrm>
          <a:off x="76201" y="6010275"/>
          <a:ext cx="3200400"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104775</xdr:colOff>
      <xdr:row>33</xdr:row>
      <xdr:rowOff>190500</xdr:rowOff>
    </xdr:from>
    <xdr:to>
      <xdr:col>1</xdr:col>
      <xdr:colOff>1533525</xdr:colOff>
      <xdr:row>35</xdr:row>
      <xdr:rowOff>180975</xdr:rowOff>
    </xdr:to>
    <xdr:sp macro="" textlink="">
      <xdr:nvSpPr>
        <xdr:cNvPr id="4" name="TextBox 3"/>
        <xdr:cNvSpPr txBox="1"/>
      </xdr:nvSpPr>
      <xdr:spPr>
        <a:xfrm>
          <a:off x="104775" y="9077325"/>
          <a:ext cx="3076575"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742950</xdr:colOff>
      <xdr:row>2</xdr:row>
      <xdr:rowOff>142875</xdr:rowOff>
    </xdr:from>
    <xdr:to>
      <xdr:col>1</xdr:col>
      <xdr:colOff>870172</xdr:colOff>
      <xdr:row>11</xdr:row>
      <xdr:rowOff>169583</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2950" y="809625"/>
          <a:ext cx="1775047" cy="2379383"/>
        </a:xfrm>
        <a:prstGeom prst="rect">
          <a:avLst/>
        </a:prstGeom>
      </xdr:spPr>
    </xdr:pic>
    <xdr:clientData/>
  </xdr:twoCellAnchor>
  <xdr:twoCellAnchor>
    <xdr:from>
      <xdr:col>0</xdr:col>
      <xdr:colOff>57150</xdr:colOff>
      <xdr:row>12</xdr:row>
      <xdr:rowOff>152400</xdr:rowOff>
    </xdr:from>
    <xdr:to>
      <xdr:col>1</xdr:col>
      <xdr:colOff>1590675</xdr:colOff>
      <xdr:row>16</xdr:row>
      <xdr:rowOff>171450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133351</xdr:colOff>
      <xdr:row>17</xdr:row>
      <xdr:rowOff>142875</xdr:rowOff>
    </xdr:from>
    <xdr:to>
      <xdr:col>1</xdr:col>
      <xdr:colOff>1495426</xdr:colOff>
      <xdr:row>21</xdr:row>
      <xdr:rowOff>66675</xdr:rowOff>
    </xdr:to>
    <xdr:sp macro="" textlink="">
      <xdr:nvSpPr>
        <xdr:cNvPr id="7" name="TextBox 6"/>
        <xdr:cNvSpPr txBox="1"/>
      </xdr:nvSpPr>
      <xdr:spPr>
        <a:xfrm>
          <a:off x="133351" y="4762500"/>
          <a:ext cx="300990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38100</xdr:colOff>
      <xdr:row>21</xdr:row>
      <xdr:rowOff>228600</xdr:rowOff>
    </xdr:from>
    <xdr:to>
      <xdr:col>1</xdr:col>
      <xdr:colOff>1543050</xdr:colOff>
      <xdr:row>33</xdr:row>
      <xdr:rowOff>161925</xdr:rowOff>
    </xdr:to>
    <xdr:sp macro="" textlink="">
      <xdr:nvSpPr>
        <xdr:cNvPr id="3" name="TextBox 2"/>
        <xdr:cNvSpPr txBox="1"/>
      </xdr:nvSpPr>
      <xdr:spPr>
        <a:xfrm>
          <a:off x="38100" y="5915025"/>
          <a:ext cx="3152775"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95251</xdr:colOff>
      <xdr:row>33</xdr:row>
      <xdr:rowOff>142875</xdr:rowOff>
    </xdr:from>
    <xdr:to>
      <xdr:col>1</xdr:col>
      <xdr:colOff>1514476</xdr:colOff>
      <xdr:row>35</xdr:row>
      <xdr:rowOff>133350</xdr:rowOff>
    </xdr:to>
    <xdr:sp macro="" textlink="">
      <xdr:nvSpPr>
        <xdr:cNvPr id="4" name="TextBox 3"/>
        <xdr:cNvSpPr txBox="1"/>
      </xdr:nvSpPr>
      <xdr:spPr>
        <a:xfrm>
          <a:off x="95251" y="9029700"/>
          <a:ext cx="3067050"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676275</xdr:colOff>
      <xdr:row>2</xdr:row>
      <xdr:rowOff>142875</xdr:rowOff>
    </xdr:from>
    <xdr:to>
      <xdr:col>1</xdr:col>
      <xdr:colOff>803497</xdr:colOff>
      <xdr:row>11</xdr:row>
      <xdr:rowOff>169583</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6275" y="809625"/>
          <a:ext cx="1775047" cy="2379383"/>
        </a:xfrm>
        <a:prstGeom prst="rect">
          <a:avLst/>
        </a:prstGeom>
      </xdr:spPr>
    </xdr:pic>
    <xdr:clientData/>
  </xdr:twoCellAnchor>
  <xdr:twoCellAnchor>
    <xdr:from>
      <xdr:col>0</xdr:col>
      <xdr:colOff>66675</xdr:colOff>
      <xdr:row>12</xdr:row>
      <xdr:rowOff>152400</xdr:rowOff>
    </xdr:from>
    <xdr:to>
      <xdr:col>1</xdr:col>
      <xdr:colOff>1524000</xdr:colOff>
      <xdr:row>16</xdr:row>
      <xdr:rowOff>171450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95251</xdr:colOff>
      <xdr:row>17</xdr:row>
      <xdr:rowOff>66675</xdr:rowOff>
    </xdr:from>
    <xdr:to>
      <xdr:col>1</xdr:col>
      <xdr:colOff>1552576</xdr:colOff>
      <xdr:row>20</xdr:row>
      <xdr:rowOff>257175</xdr:rowOff>
    </xdr:to>
    <xdr:sp macro="" textlink="">
      <xdr:nvSpPr>
        <xdr:cNvPr id="7" name="TextBox 6"/>
        <xdr:cNvSpPr txBox="1"/>
      </xdr:nvSpPr>
      <xdr:spPr>
        <a:xfrm>
          <a:off x="95251" y="4686300"/>
          <a:ext cx="31051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85725</xdr:colOff>
      <xdr:row>21</xdr:row>
      <xdr:rowOff>114300</xdr:rowOff>
    </xdr:from>
    <xdr:to>
      <xdr:col>1</xdr:col>
      <xdr:colOff>1590675</xdr:colOff>
      <xdr:row>33</xdr:row>
      <xdr:rowOff>47625</xdr:rowOff>
    </xdr:to>
    <xdr:sp macro="" textlink="">
      <xdr:nvSpPr>
        <xdr:cNvPr id="3" name="TextBox 2"/>
        <xdr:cNvSpPr txBox="1"/>
      </xdr:nvSpPr>
      <xdr:spPr>
        <a:xfrm>
          <a:off x="85725" y="5800725"/>
          <a:ext cx="3152775"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142876</xdr:colOff>
      <xdr:row>33</xdr:row>
      <xdr:rowOff>19050</xdr:rowOff>
    </xdr:from>
    <xdr:to>
      <xdr:col>1</xdr:col>
      <xdr:colOff>1485901</xdr:colOff>
      <xdr:row>35</xdr:row>
      <xdr:rowOff>9525</xdr:rowOff>
    </xdr:to>
    <xdr:sp macro="" textlink="">
      <xdr:nvSpPr>
        <xdr:cNvPr id="4" name="TextBox 3"/>
        <xdr:cNvSpPr txBox="1"/>
      </xdr:nvSpPr>
      <xdr:spPr>
        <a:xfrm>
          <a:off x="142876" y="8905875"/>
          <a:ext cx="2990850"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695325</xdr:colOff>
      <xdr:row>2</xdr:row>
      <xdr:rowOff>161925</xdr:rowOff>
    </xdr:from>
    <xdr:to>
      <xdr:col>1</xdr:col>
      <xdr:colOff>822547</xdr:colOff>
      <xdr:row>11</xdr:row>
      <xdr:rowOff>188633</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5" y="828675"/>
          <a:ext cx="1775047" cy="2379383"/>
        </a:xfrm>
        <a:prstGeom prst="rect">
          <a:avLst/>
        </a:prstGeom>
      </xdr:spPr>
    </xdr:pic>
    <xdr:clientData/>
  </xdr:twoCellAnchor>
  <xdr:twoCellAnchor>
    <xdr:from>
      <xdr:col>0</xdr:col>
      <xdr:colOff>57150</xdr:colOff>
      <xdr:row>12</xdr:row>
      <xdr:rowOff>95250</xdr:rowOff>
    </xdr:from>
    <xdr:to>
      <xdr:col>1</xdr:col>
      <xdr:colOff>1571625</xdr:colOff>
      <xdr:row>16</xdr:row>
      <xdr:rowOff>114300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142876</xdr:colOff>
      <xdr:row>17</xdr:row>
      <xdr:rowOff>47625</xdr:rowOff>
    </xdr:from>
    <xdr:to>
      <xdr:col>1</xdr:col>
      <xdr:colOff>1524001</xdr:colOff>
      <xdr:row>20</xdr:row>
      <xdr:rowOff>238125</xdr:rowOff>
    </xdr:to>
    <xdr:sp macro="" textlink="">
      <xdr:nvSpPr>
        <xdr:cNvPr id="7" name="TextBox 6"/>
        <xdr:cNvSpPr txBox="1"/>
      </xdr:nvSpPr>
      <xdr:spPr>
        <a:xfrm>
          <a:off x="142876" y="4667250"/>
          <a:ext cx="30289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66676</xdr:colOff>
      <xdr:row>21</xdr:row>
      <xdr:rowOff>200025</xdr:rowOff>
    </xdr:from>
    <xdr:to>
      <xdr:col>1</xdr:col>
      <xdr:colOff>1581151</xdr:colOff>
      <xdr:row>33</xdr:row>
      <xdr:rowOff>133350</xdr:rowOff>
    </xdr:to>
    <xdr:sp macro="" textlink="">
      <xdr:nvSpPr>
        <xdr:cNvPr id="3" name="TextBox 2"/>
        <xdr:cNvSpPr txBox="1"/>
      </xdr:nvSpPr>
      <xdr:spPr>
        <a:xfrm>
          <a:off x="66676" y="5886450"/>
          <a:ext cx="3162300"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171451</xdr:colOff>
      <xdr:row>33</xdr:row>
      <xdr:rowOff>171450</xdr:rowOff>
    </xdr:from>
    <xdr:to>
      <xdr:col>1</xdr:col>
      <xdr:colOff>1495426</xdr:colOff>
      <xdr:row>35</xdr:row>
      <xdr:rowOff>161925</xdr:rowOff>
    </xdr:to>
    <xdr:sp macro="" textlink="">
      <xdr:nvSpPr>
        <xdr:cNvPr id="4" name="TextBox 3"/>
        <xdr:cNvSpPr txBox="1"/>
      </xdr:nvSpPr>
      <xdr:spPr>
        <a:xfrm>
          <a:off x="171451" y="9058275"/>
          <a:ext cx="2971800"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628650</xdr:colOff>
      <xdr:row>2</xdr:row>
      <xdr:rowOff>104775</xdr:rowOff>
    </xdr:from>
    <xdr:to>
      <xdr:col>1</xdr:col>
      <xdr:colOff>755872</xdr:colOff>
      <xdr:row>11</xdr:row>
      <xdr:rowOff>131483</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8650" y="771525"/>
          <a:ext cx="1775047" cy="2379383"/>
        </a:xfrm>
        <a:prstGeom prst="rect">
          <a:avLst/>
        </a:prstGeom>
      </xdr:spPr>
    </xdr:pic>
    <xdr:clientData/>
  </xdr:twoCellAnchor>
  <xdr:twoCellAnchor>
    <xdr:from>
      <xdr:col>0</xdr:col>
      <xdr:colOff>76200</xdr:colOff>
      <xdr:row>12</xdr:row>
      <xdr:rowOff>123825</xdr:rowOff>
    </xdr:from>
    <xdr:to>
      <xdr:col>1</xdr:col>
      <xdr:colOff>1590675</xdr:colOff>
      <xdr:row>16</xdr:row>
      <xdr:rowOff>142875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17</xdr:row>
      <xdr:rowOff>142875</xdr:rowOff>
    </xdr:from>
    <xdr:to>
      <xdr:col>1</xdr:col>
      <xdr:colOff>1466850</xdr:colOff>
      <xdr:row>21</xdr:row>
      <xdr:rowOff>66675</xdr:rowOff>
    </xdr:to>
    <xdr:sp macro="" textlink="">
      <xdr:nvSpPr>
        <xdr:cNvPr id="7" name="TextBox 6"/>
        <xdr:cNvSpPr txBox="1"/>
      </xdr:nvSpPr>
      <xdr:spPr>
        <a:xfrm>
          <a:off x="152400" y="4762500"/>
          <a:ext cx="2962275"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0</xdr:colOff>
      <xdr:row>21</xdr:row>
      <xdr:rowOff>142875</xdr:rowOff>
    </xdr:from>
    <xdr:to>
      <xdr:col>1</xdr:col>
      <xdr:colOff>1590675</xdr:colOff>
      <xdr:row>33</xdr:row>
      <xdr:rowOff>76200</xdr:rowOff>
    </xdr:to>
    <xdr:sp macro="" textlink="">
      <xdr:nvSpPr>
        <xdr:cNvPr id="3" name="TextBox 2"/>
        <xdr:cNvSpPr txBox="1"/>
      </xdr:nvSpPr>
      <xdr:spPr>
        <a:xfrm>
          <a:off x="0" y="5829300"/>
          <a:ext cx="3238500"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142876</xdr:colOff>
      <xdr:row>33</xdr:row>
      <xdr:rowOff>9525</xdr:rowOff>
    </xdr:from>
    <xdr:to>
      <xdr:col>1</xdr:col>
      <xdr:colOff>1485901</xdr:colOff>
      <xdr:row>35</xdr:row>
      <xdr:rowOff>0</xdr:rowOff>
    </xdr:to>
    <xdr:sp macro="" textlink="">
      <xdr:nvSpPr>
        <xdr:cNvPr id="4" name="TextBox 3"/>
        <xdr:cNvSpPr txBox="1"/>
      </xdr:nvSpPr>
      <xdr:spPr>
        <a:xfrm>
          <a:off x="142876" y="8896350"/>
          <a:ext cx="2990850"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619125</xdr:colOff>
      <xdr:row>2</xdr:row>
      <xdr:rowOff>142875</xdr:rowOff>
    </xdr:from>
    <xdr:to>
      <xdr:col>1</xdr:col>
      <xdr:colOff>746347</xdr:colOff>
      <xdr:row>11</xdr:row>
      <xdr:rowOff>169583</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 y="809625"/>
          <a:ext cx="1775047" cy="2379383"/>
        </a:xfrm>
        <a:prstGeom prst="rect">
          <a:avLst/>
        </a:prstGeom>
      </xdr:spPr>
    </xdr:pic>
    <xdr:clientData/>
  </xdr:twoCellAnchor>
  <xdr:twoCellAnchor>
    <xdr:from>
      <xdr:col>0</xdr:col>
      <xdr:colOff>66675</xdr:colOff>
      <xdr:row>12</xdr:row>
      <xdr:rowOff>142875</xdr:rowOff>
    </xdr:from>
    <xdr:to>
      <xdr:col>1</xdr:col>
      <xdr:colOff>1590675</xdr:colOff>
      <xdr:row>16</xdr:row>
      <xdr:rowOff>161925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17</xdr:row>
      <xdr:rowOff>104775</xdr:rowOff>
    </xdr:from>
    <xdr:to>
      <xdr:col>1</xdr:col>
      <xdr:colOff>1447800</xdr:colOff>
      <xdr:row>21</xdr:row>
      <xdr:rowOff>28575</xdr:rowOff>
    </xdr:to>
    <xdr:sp macro="" textlink="">
      <xdr:nvSpPr>
        <xdr:cNvPr id="7" name="TextBox 6"/>
        <xdr:cNvSpPr txBox="1"/>
      </xdr:nvSpPr>
      <xdr:spPr>
        <a:xfrm>
          <a:off x="190500" y="4724400"/>
          <a:ext cx="2905125"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66675</xdr:colOff>
      <xdr:row>21</xdr:row>
      <xdr:rowOff>247650</xdr:rowOff>
    </xdr:from>
    <xdr:to>
      <xdr:col>1</xdr:col>
      <xdr:colOff>1609726</xdr:colOff>
      <xdr:row>33</xdr:row>
      <xdr:rowOff>180975</xdr:rowOff>
    </xdr:to>
    <xdr:sp macro="" textlink="">
      <xdr:nvSpPr>
        <xdr:cNvPr id="3" name="TextBox 2"/>
        <xdr:cNvSpPr txBox="1"/>
      </xdr:nvSpPr>
      <xdr:spPr>
        <a:xfrm>
          <a:off x="66675" y="5934075"/>
          <a:ext cx="3190876"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57151</xdr:colOff>
      <xdr:row>33</xdr:row>
      <xdr:rowOff>95250</xdr:rowOff>
    </xdr:from>
    <xdr:to>
      <xdr:col>1</xdr:col>
      <xdr:colOff>1533526</xdr:colOff>
      <xdr:row>35</xdr:row>
      <xdr:rowOff>85725</xdr:rowOff>
    </xdr:to>
    <xdr:sp macro="" textlink="">
      <xdr:nvSpPr>
        <xdr:cNvPr id="4" name="TextBox 3"/>
        <xdr:cNvSpPr txBox="1"/>
      </xdr:nvSpPr>
      <xdr:spPr>
        <a:xfrm>
          <a:off x="57151" y="8982075"/>
          <a:ext cx="3124200"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685800</xdr:colOff>
      <xdr:row>2</xdr:row>
      <xdr:rowOff>85725</xdr:rowOff>
    </xdr:from>
    <xdr:to>
      <xdr:col>1</xdr:col>
      <xdr:colOff>813022</xdr:colOff>
      <xdr:row>11</xdr:row>
      <xdr:rowOff>112433</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0" y="752475"/>
          <a:ext cx="1775047" cy="2379383"/>
        </a:xfrm>
        <a:prstGeom prst="rect">
          <a:avLst/>
        </a:prstGeom>
      </xdr:spPr>
    </xdr:pic>
    <xdr:clientData/>
  </xdr:twoCellAnchor>
  <xdr:twoCellAnchor>
    <xdr:from>
      <xdr:col>0</xdr:col>
      <xdr:colOff>85725</xdr:colOff>
      <xdr:row>12</xdr:row>
      <xdr:rowOff>133350</xdr:rowOff>
    </xdr:from>
    <xdr:to>
      <xdr:col>1</xdr:col>
      <xdr:colOff>1571625</xdr:colOff>
      <xdr:row>16</xdr:row>
      <xdr:rowOff>152400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200026</xdr:colOff>
      <xdr:row>17</xdr:row>
      <xdr:rowOff>104775</xdr:rowOff>
    </xdr:from>
    <xdr:to>
      <xdr:col>1</xdr:col>
      <xdr:colOff>1447801</xdr:colOff>
      <xdr:row>21</xdr:row>
      <xdr:rowOff>28575</xdr:rowOff>
    </xdr:to>
    <xdr:sp macro="" textlink="">
      <xdr:nvSpPr>
        <xdr:cNvPr id="7" name="TextBox 6"/>
        <xdr:cNvSpPr txBox="1"/>
      </xdr:nvSpPr>
      <xdr:spPr>
        <a:xfrm>
          <a:off x="200026" y="4724400"/>
          <a:ext cx="289560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76201</xdr:colOff>
      <xdr:row>22</xdr:row>
      <xdr:rowOff>28575</xdr:rowOff>
    </xdr:from>
    <xdr:to>
      <xdr:col>1</xdr:col>
      <xdr:colOff>1533526</xdr:colOff>
      <xdr:row>33</xdr:row>
      <xdr:rowOff>228600</xdr:rowOff>
    </xdr:to>
    <xdr:sp macro="" textlink="">
      <xdr:nvSpPr>
        <xdr:cNvPr id="3" name="TextBox 2"/>
        <xdr:cNvSpPr txBox="1"/>
      </xdr:nvSpPr>
      <xdr:spPr>
        <a:xfrm>
          <a:off x="76201" y="5981700"/>
          <a:ext cx="3105150"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47625</xdr:colOff>
      <xdr:row>33</xdr:row>
      <xdr:rowOff>152400</xdr:rowOff>
    </xdr:from>
    <xdr:to>
      <xdr:col>1</xdr:col>
      <xdr:colOff>1495425</xdr:colOff>
      <xdr:row>35</xdr:row>
      <xdr:rowOff>142875</xdr:rowOff>
    </xdr:to>
    <xdr:sp macro="" textlink="">
      <xdr:nvSpPr>
        <xdr:cNvPr id="4" name="TextBox 3"/>
        <xdr:cNvSpPr txBox="1"/>
      </xdr:nvSpPr>
      <xdr:spPr>
        <a:xfrm>
          <a:off x="47625" y="9039225"/>
          <a:ext cx="3095625"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714375</xdr:colOff>
      <xdr:row>2</xdr:row>
      <xdr:rowOff>133350</xdr:rowOff>
    </xdr:from>
    <xdr:to>
      <xdr:col>1</xdr:col>
      <xdr:colOff>841597</xdr:colOff>
      <xdr:row>11</xdr:row>
      <xdr:rowOff>160058</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4375" y="800100"/>
          <a:ext cx="1775047" cy="2379383"/>
        </a:xfrm>
        <a:prstGeom prst="rect">
          <a:avLst/>
        </a:prstGeom>
      </xdr:spPr>
    </xdr:pic>
    <xdr:clientData/>
  </xdr:twoCellAnchor>
  <xdr:twoCellAnchor>
    <xdr:from>
      <xdr:col>0</xdr:col>
      <xdr:colOff>104775</xdr:colOff>
      <xdr:row>12</xdr:row>
      <xdr:rowOff>142875</xdr:rowOff>
    </xdr:from>
    <xdr:to>
      <xdr:col>1</xdr:col>
      <xdr:colOff>1581150</xdr:colOff>
      <xdr:row>16</xdr:row>
      <xdr:rowOff>161925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209551</xdr:colOff>
      <xdr:row>17</xdr:row>
      <xdr:rowOff>95250</xdr:rowOff>
    </xdr:from>
    <xdr:to>
      <xdr:col>1</xdr:col>
      <xdr:colOff>1457326</xdr:colOff>
      <xdr:row>21</xdr:row>
      <xdr:rowOff>19050</xdr:rowOff>
    </xdr:to>
    <xdr:sp macro="" textlink="">
      <xdr:nvSpPr>
        <xdr:cNvPr id="7" name="TextBox 6"/>
        <xdr:cNvSpPr txBox="1"/>
      </xdr:nvSpPr>
      <xdr:spPr>
        <a:xfrm>
          <a:off x="209551" y="4714875"/>
          <a:ext cx="289560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66676</xdr:colOff>
      <xdr:row>21</xdr:row>
      <xdr:rowOff>209550</xdr:rowOff>
    </xdr:from>
    <xdr:to>
      <xdr:col>1</xdr:col>
      <xdr:colOff>1504951</xdr:colOff>
      <xdr:row>33</xdr:row>
      <xdr:rowOff>142875</xdr:rowOff>
    </xdr:to>
    <xdr:sp macro="" textlink="">
      <xdr:nvSpPr>
        <xdr:cNvPr id="3" name="TextBox 2"/>
        <xdr:cNvSpPr txBox="1"/>
      </xdr:nvSpPr>
      <xdr:spPr>
        <a:xfrm>
          <a:off x="66676" y="5895975"/>
          <a:ext cx="3086100"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114300</xdr:colOff>
      <xdr:row>33</xdr:row>
      <xdr:rowOff>95250</xdr:rowOff>
    </xdr:from>
    <xdr:to>
      <xdr:col>1</xdr:col>
      <xdr:colOff>1466850</xdr:colOff>
      <xdr:row>35</xdr:row>
      <xdr:rowOff>85725</xdr:rowOff>
    </xdr:to>
    <xdr:sp macro="" textlink="">
      <xdr:nvSpPr>
        <xdr:cNvPr id="4" name="TextBox 3"/>
        <xdr:cNvSpPr txBox="1"/>
      </xdr:nvSpPr>
      <xdr:spPr>
        <a:xfrm>
          <a:off x="114300" y="8982075"/>
          <a:ext cx="3000375"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714375</xdr:colOff>
      <xdr:row>2</xdr:row>
      <xdr:rowOff>161925</xdr:rowOff>
    </xdr:from>
    <xdr:to>
      <xdr:col>1</xdr:col>
      <xdr:colOff>841597</xdr:colOff>
      <xdr:row>11</xdr:row>
      <xdr:rowOff>188633</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4375" y="828675"/>
          <a:ext cx="1775047" cy="2379383"/>
        </a:xfrm>
        <a:prstGeom prst="rect">
          <a:avLst/>
        </a:prstGeom>
      </xdr:spPr>
    </xdr:pic>
    <xdr:clientData/>
  </xdr:twoCellAnchor>
  <xdr:twoCellAnchor>
    <xdr:from>
      <xdr:col>0</xdr:col>
      <xdr:colOff>57150</xdr:colOff>
      <xdr:row>12</xdr:row>
      <xdr:rowOff>95250</xdr:rowOff>
    </xdr:from>
    <xdr:to>
      <xdr:col>1</xdr:col>
      <xdr:colOff>1571625</xdr:colOff>
      <xdr:row>16</xdr:row>
      <xdr:rowOff>114300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200026</xdr:colOff>
      <xdr:row>17</xdr:row>
      <xdr:rowOff>66675</xdr:rowOff>
    </xdr:from>
    <xdr:to>
      <xdr:col>1</xdr:col>
      <xdr:colOff>1409701</xdr:colOff>
      <xdr:row>20</xdr:row>
      <xdr:rowOff>257175</xdr:rowOff>
    </xdr:to>
    <xdr:sp macro="" textlink="">
      <xdr:nvSpPr>
        <xdr:cNvPr id="7" name="TextBox 6"/>
        <xdr:cNvSpPr txBox="1"/>
      </xdr:nvSpPr>
      <xdr:spPr>
        <a:xfrm>
          <a:off x="200026" y="4686300"/>
          <a:ext cx="285750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0</xdr:colOff>
      <xdr:row>21</xdr:row>
      <xdr:rowOff>161925</xdr:rowOff>
    </xdr:from>
    <xdr:to>
      <xdr:col>1</xdr:col>
      <xdr:colOff>1590675</xdr:colOff>
      <xdr:row>33</xdr:row>
      <xdr:rowOff>95250</xdr:rowOff>
    </xdr:to>
    <xdr:sp macro="" textlink="">
      <xdr:nvSpPr>
        <xdr:cNvPr id="3" name="TextBox 2"/>
        <xdr:cNvSpPr txBox="1"/>
      </xdr:nvSpPr>
      <xdr:spPr>
        <a:xfrm>
          <a:off x="0" y="5848350"/>
          <a:ext cx="3238500"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38100</xdr:colOff>
      <xdr:row>33</xdr:row>
      <xdr:rowOff>19050</xdr:rowOff>
    </xdr:from>
    <xdr:to>
      <xdr:col>1</xdr:col>
      <xdr:colOff>1638300</xdr:colOff>
      <xdr:row>35</xdr:row>
      <xdr:rowOff>9525</xdr:rowOff>
    </xdr:to>
    <xdr:sp macro="" textlink="">
      <xdr:nvSpPr>
        <xdr:cNvPr id="4" name="TextBox 3"/>
        <xdr:cNvSpPr txBox="1"/>
      </xdr:nvSpPr>
      <xdr:spPr>
        <a:xfrm>
          <a:off x="38100" y="8905875"/>
          <a:ext cx="3248025"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657225</xdr:colOff>
      <xdr:row>2</xdr:row>
      <xdr:rowOff>133350</xdr:rowOff>
    </xdr:from>
    <xdr:to>
      <xdr:col>1</xdr:col>
      <xdr:colOff>784447</xdr:colOff>
      <xdr:row>11</xdr:row>
      <xdr:rowOff>160058</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5" y="800100"/>
          <a:ext cx="1775047" cy="2379383"/>
        </a:xfrm>
        <a:prstGeom prst="rect">
          <a:avLst/>
        </a:prstGeom>
      </xdr:spPr>
    </xdr:pic>
    <xdr:clientData/>
  </xdr:twoCellAnchor>
  <xdr:twoCellAnchor>
    <xdr:from>
      <xdr:col>0</xdr:col>
      <xdr:colOff>66675</xdr:colOff>
      <xdr:row>12</xdr:row>
      <xdr:rowOff>142875</xdr:rowOff>
    </xdr:from>
    <xdr:to>
      <xdr:col>1</xdr:col>
      <xdr:colOff>1581150</xdr:colOff>
      <xdr:row>16</xdr:row>
      <xdr:rowOff>161925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142876</xdr:colOff>
      <xdr:row>17</xdr:row>
      <xdr:rowOff>95250</xdr:rowOff>
    </xdr:from>
    <xdr:to>
      <xdr:col>1</xdr:col>
      <xdr:colOff>1466851</xdr:colOff>
      <xdr:row>21</xdr:row>
      <xdr:rowOff>19050</xdr:rowOff>
    </xdr:to>
    <xdr:sp macro="" textlink="">
      <xdr:nvSpPr>
        <xdr:cNvPr id="7" name="TextBox 6"/>
        <xdr:cNvSpPr txBox="1"/>
      </xdr:nvSpPr>
      <xdr:spPr>
        <a:xfrm>
          <a:off x="142876" y="4714875"/>
          <a:ext cx="297180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47625</xdr:colOff>
      <xdr:row>22</xdr:row>
      <xdr:rowOff>57150</xdr:rowOff>
    </xdr:from>
    <xdr:to>
      <xdr:col>1</xdr:col>
      <xdr:colOff>1571625</xdr:colOff>
      <xdr:row>33</xdr:row>
      <xdr:rowOff>257175</xdr:rowOff>
    </xdr:to>
    <xdr:sp macro="" textlink="">
      <xdr:nvSpPr>
        <xdr:cNvPr id="3" name="TextBox 2"/>
        <xdr:cNvSpPr txBox="1"/>
      </xdr:nvSpPr>
      <xdr:spPr>
        <a:xfrm>
          <a:off x="47625" y="6010275"/>
          <a:ext cx="3171825"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247650</xdr:colOff>
      <xdr:row>33</xdr:row>
      <xdr:rowOff>161925</xdr:rowOff>
    </xdr:from>
    <xdr:to>
      <xdr:col>1</xdr:col>
      <xdr:colOff>1447800</xdr:colOff>
      <xdr:row>35</xdr:row>
      <xdr:rowOff>152400</xdr:rowOff>
    </xdr:to>
    <xdr:sp macro="" textlink="">
      <xdr:nvSpPr>
        <xdr:cNvPr id="4" name="TextBox 3"/>
        <xdr:cNvSpPr txBox="1"/>
      </xdr:nvSpPr>
      <xdr:spPr>
        <a:xfrm>
          <a:off x="247650" y="9048750"/>
          <a:ext cx="2847975"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676275</xdr:colOff>
      <xdr:row>2</xdr:row>
      <xdr:rowOff>76200</xdr:rowOff>
    </xdr:from>
    <xdr:to>
      <xdr:col>1</xdr:col>
      <xdr:colOff>803497</xdr:colOff>
      <xdr:row>11</xdr:row>
      <xdr:rowOff>102908</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6275" y="742950"/>
          <a:ext cx="1775047" cy="2379383"/>
        </a:xfrm>
        <a:prstGeom prst="rect">
          <a:avLst/>
        </a:prstGeom>
      </xdr:spPr>
    </xdr:pic>
    <xdr:clientData/>
  </xdr:twoCellAnchor>
  <xdr:twoCellAnchor>
    <xdr:from>
      <xdr:col>0</xdr:col>
      <xdr:colOff>76200</xdr:colOff>
      <xdr:row>12</xdr:row>
      <xdr:rowOff>133350</xdr:rowOff>
    </xdr:from>
    <xdr:to>
      <xdr:col>1</xdr:col>
      <xdr:colOff>1552575</xdr:colOff>
      <xdr:row>16</xdr:row>
      <xdr:rowOff>152400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190501</xdr:colOff>
      <xdr:row>17</xdr:row>
      <xdr:rowOff>76200</xdr:rowOff>
    </xdr:from>
    <xdr:to>
      <xdr:col>1</xdr:col>
      <xdr:colOff>1400176</xdr:colOff>
      <xdr:row>21</xdr:row>
      <xdr:rowOff>0</xdr:rowOff>
    </xdr:to>
    <xdr:sp macro="" textlink="">
      <xdr:nvSpPr>
        <xdr:cNvPr id="7" name="TextBox 6"/>
        <xdr:cNvSpPr txBox="1"/>
      </xdr:nvSpPr>
      <xdr:spPr>
        <a:xfrm>
          <a:off x="190501" y="4695825"/>
          <a:ext cx="285750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104776</xdr:colOff>
      <xdr:row>21</xdr:row>
      <xdr:rowOff>142875</xdr:rowOff>
    </xdr:from>
    <xdr:to>
      <xdr:col>1</xdr:col>
      <xdr:colOff>1543051</xdr:colOff>
      <xdr:row>33</xdr:row>
      <xdr:rowOff>76200</xdr:rowOff>
    </xdr:to>
    <xdr:sp macro="" textlink="">
      <xdr:nvSpPr>
        <xdr:cNvPr id="3" name="TextBox 2"/>
        <xdr:cNvSpPr txBox="1"/>
      </xdr:nvSpPr>
      <xdr:spPr>
        <a:xfrm>
          <a:off x="104776" y="5829300"/>
          <a:ext cx="3086100"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123825</xdr:colOff>
      <xdr:row>33</xdr:row>
      <xdr:rowOff>0</xdr:rowOff>
    </xdr:from>
    <xdr:to>
      <xdr:col>1</xdr:col>
      <xdr:colOff>1438275</xdr:colOff>
      <xdr:row>34</xdr:row>
      <xdr:rowOff>257175</xdr:rowOff>
    </xdr:to>
    <xdr:sp macro="" textlink="">
      <xdr:nvSpPr>
        <xdr:cNvPr id="4" name="TextBox 3"/>
        <xdr:cNvSpPr txBox="1"/>
      </xdr:nvSpPr>
      <xdr:spPr>
        <a:xfrm>
          <a:off x="123825" y="8886825"/>
          <a:ext cx="2962275"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704850</xdr:colOff>
      <xdr:row>2</xdr:row>
      <xdr:rowOff>142875</xdr:rowOff>
    </xdr:from>
    <xdr:to>
      <xdr:col>1</xdr:col>
      <xdr:colOff>832072</xdr:colOff>
      <xdr:row>11</xdr:row>
      <xdr:rowOff>169583</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4850" y="809625"/>
          <a:ext cx="1775047" cy="2379383"/>
        </a:xfrm>
        <a:prstGeom prst="rect">
          <a:avLst/>
        </a:prstGeom>
      </xdr:spPr>
    </xdr:pic>
    <xdr:clientData/>
  </xdr:twoCellAnchor>
  <xdr:twoCellAnchor>
    <xdr:from>
      <xdr:col>0</xdr:col>
      <xdr:colOff>85725</xdr:colOff>
      <xdr:row>12</xdr:row>
      <xdr:rowOff>133350</xdr:rowOff>
    </xdr:from>
    <xdr:to>
      <xdr:col>1</xdr:col>
      <xdr:colOff>1581150</xdr:colOff>
      <xdr:row>16</xdr:row>
      <xdr:rowOff>152400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304800</xdr:colOff>
      <xdr:row>17</xdr:row>
      <xdr:rowOff>38100</xdr:rowOff>
    </xdr:from>
    <xdr:to>
      <xdr:col>1</xdr:col>
      <xdr:colOff>1390650</xdr:colOff>
      <xdr:row>20</xdr:row>
      <xdr:rowOff>228600</xdr:rowOff>
    </xdr:to>
    <xdr:sp macro="" textlink="">
      <xdr:nvSpPr>
        <xdr:cNvPr id="7" name="TextBox 6"/>
        <xdr:cNvSpPr txBox="1"/>
      </xdr:nvSpPr>
      <xdr:spPr>
        <a:xfrm>
          <a:off x="304800" y="4657725"/>
          <a:ext cx="2733675"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57150</xdr:colOff>
      <xdr:row>21</xdr:row>
      <xdr:rowOff>114300</xdr:rowOff>
    </xdr:from>
    <xdr:to>
      <xdr:col>1</xdr:col>
      <xdr:colOff>1562100</xdr:colOff>
      <xdr:row>33</xdr:row>
      <xdr:rowOff>47625</xdr:rowOff>
    </xdr:to>
    <xdr:sp macro="" textlink="">
      <xdr:nvSpPr>
        <xdr:cNvPr id="3" name="TextBox 2"/>
        <xdr:cNvSpPr txBox="1"/>
      </xdr:nvSpPr>
      <xdr:spPr>
        <a:xfrm>
          <a:off x="57150" y="5800725"/>
          <a:ext cx="3152775"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104775</xdr:colOff>
      <xdr:row>32</xdr:row>
      <xdr:rowOff>180975</xdr:rowOff>
    </xdr:from>
    <xdr:to>
      <xdr:col>1</xdr:col>
      <xdr:colOff>1495425</xdr:colOff>
      <xdr:row>34</xdr:row>
      <xdr:rowOff>171450</xdr:rowOff>
    </xdr:to>
    <xdr:sp macro="" textlink="">
      <xdr:nvSpPr>
        <xdr:cNvPr id="4" name="TextBox 3"/>
        <xdr:cNvSpPr txBox="1"/>
      </xdr:nvSpPr>
      <xdr:spPr>
        <a:xfrm>
          <a:off x="104775" y="8801100"/>
          <a:ext cx="3038475"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714375</xdr:colOff>
      <xdr:row>2</xdr:row>
      <xdr:rowOff>142875</xdr:rowOff>
    </xdr:from>
    <xdr:to>
      <xdr:col>1</xdr:col>
      <xdr:colOff>841597</xdr:colOff>
      <xdr:row>11</xdr:row>
      <xdr:rowOff>169583</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4375" y="809625"/>
          <a:ext cx="1775047" cy="2379383"/>
        </a:xfrm>
        <a:prstGeom prst="rect">
          <a:avLst/>
        </a:prstGeom>
      </xdr:spPr>
    </xdr:pic>
    <xdr:clientData/>
  </xdr:twoCellAnchor>
  <xdr:twoCellAnchor>
    <xdr:from>
      <xdr:col>0</xdr:col>
      <xdr:colOff>76200</xdr:colOff>
      <xdr:row>12</xdr:row>
      <xdr:rowOff>85725</xdr:rowOff>
    </xdr:from>
    <xdr:to>
      <xdr:col>1</xdr:col>
      <xdr:colOff>1562100</xdr:colOff>
      <xdr:row>16</xdr:row>
      <xdr:rowOff>104775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17</xdr:row>
      <xdr:rowOff>47625</xdr:rowOff>
    </xdr:from>
    <xdr:to>
      <xdr:col>1</xdr:col>
      <xdr:colOff>1438275</xdr:colOff>
      <xdr:row>20</xdr:row>
      <xdr:rowOff>238125</xdr:rowOff>
    </xdr:to>
    <xdr:sp macro="" textlink="">
      <xdr:nvSpPr>
        <xdr:cNvPr id="7" name="TextBox 6"/>
        <xdr:cNvSpPr txBox="1"/>
      </xdr:nvSpPr>
      <xdr:spPr>
        <a:xfrm>
          <a:off x="257175" y="4667250"/>
          <a:ext cx="2828925"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47626</xdr:colOff>
      <xdr:row>22</xdr:row>
      <xdr:rowOff>47625</xdr:rowOff>
    </xdr:from>
    <xdr:to>
      <xdr:col>1</xdr:col>
      <xdr:colOff>1638301</xdr:colOff>
      <xdr:row>33</xdr:row>
      <xdr:rowOff>247650</xdr:rowOff>
    </xdr:to>
    <xdr:sp macro="" textlink="">
      <xdr:nvSpPr>
        <xdr:cNvPr id="3" name="TextBox 2"/>
        <xdr:cNvSpPr txBox="1"/>
      </xdr:nvSpPr>
      <xdr:spPr>
        <a:xfrm>
          <a:off x="47626" y="6000750"/>
          <a:ext cx="3238500"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209551</xdr:colOff>
      <xdr:row>33</xdr:row>
      <xdr:rowOff>200025</xdr:rowOff>
    </xdr:from>
    <xdr:to>
      <xdr:col>1</xdr:col>
      <xdr:colOff>1552576</xdr:colOff>
      <xdr:row>35</xdr:row>
      <xdr:rowOff>190500</xdr:rowOff>
    </xdr:to>
    <xdr:sp macro="" textlink="">
      <xdr:nvSpPr>
        <xdr:cNvPr id="4" name="TextBox 3"/>
        <xdr:cNvSpPr txBox="1"/>
      </xdr:nvSpPr>
      <xdr:spPr>
        <a:xfrm>
          <a:off x="209551" y="9086850"/>
          <a:ext cx="2990850"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647700</xdr:colOff>
      <xdr:row>2</xdr:row>
      <xdr:rowOff>133350</xdr:rowOff>
    </xdr:from>
    <xdr:to>
      <xdr:col>1</xdr:col>
      <xdr:colOff>774922</xdr:colOff>
      <xdr:row>11</xdr:row>
      <xdr:rowOff>160058</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7700" y="800100"/>
          <a:ext cx="1775047" cy="2379383"/>
        </a:xfrm>
        <a:prstGeom prst="rect">
          <a:avLst/>
        </a:prstGeom>
      </xdr:spPr>
    </xdr:pic>
    <xdr:clientData/>
  </xdr:twoCellAnchor>
  <xdr:twoCellAnchor>
    <xdr:from>
      <xdr:col>0</xdr:col>
      <xdr:colOff>123825</xdr:colOff>
      <xdr:row>12</xdr:row>
      <xdr:rowOff>123825</xdr:rowOff>
    </xdr:from>
    <xdr:to>
      <xdr:col>1</xdr:col>
      <xdr:colOff>1581150</xdr:colOff>
      <xdr:row>16</xdr:row>
      <xdr:rowOff>142875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228601</xdr:colOff>
      <xdr:row>17</xdr:row>
      <xdr:rowOff>133350</xdr:rowOff>
    </xdr:from>
    <xdr:to>
      <xdr:col>1</xdr:col>
      <xdr:colOff>1533526</xdr:colOff>
      <xdr:row>21</xdr:row>
      <xdr:rowOff>57150</xdr:rowOff>
    </xdr:to>
    <xdr:sp macro="" textlink="">
      <xdr:nvSpPr>
        <xdr:cNvPr id="7" name="TextBox 6"/>
        <xdr:cNvSpPr txBox="1"/>
      </xdr:nvSpPr>
      <xdr:spPr>
        <a:xfrm>
          <a:off x="228601" y="4752975"/>
          <a:ext cx="29527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247650</xdr:colOff>
      <xdr:row>21</xdr:row>
      <xdr:rowOff>95250</xdr:rowOff>
    </xdr:from>
    <xdr:to>
      <xdr:col>1</xdr:col>
      <xdr:colOff>1362075</xdr:colOff>
      <xdr:row>33</xdr:row>
      <xdr:rowOff>171450</xdr:rowOff>
    </xdr:to>
    <xdr:sp macro="" textlink="">
      <xdr:nvSpPr>
        <xdr:cNvPr id="3" name="TextBox 2"/>
        <xdr:cNvSpPr txBox="1"/>
      </xdr:nvSpPr>
      <xdr:spPr>
        <a:xfrm>
          <a:off x="247650" y="5781675"/>
          <a:ext cx="2762250" cy="3276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0</xdr:colOff>
      <xdr:row>33</xdr:row>
      <xdr:rowOff>219075</xdr:rowOff>
    </xdr:from>
    <xdr:to>
      <xdr:col>1</xdr:col>
      <xdr:colOff>1428750</xdr:colOff>
      <xdr:row>35</xdr:row>
      <xdr:rowOff>209550</xdr:rowOff>
    </xdr:to>
    <xdr:sp macro="" textlink="">
      <xdr:nvSpPr>
        <xdr:cNvPr id="4" name="TextBox 3"/>
        <xdr:cNvSpPr txBox="1"/>
      </xdr:nvSpPr>
      <xdr:spPr>
        <a:xfrm>
          <a:off x="0" y="9105900"/>
          <a:ext cx="3076575"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762000</xdr:colOff>
      <xdr:row>2</xdr:row>
      <xdr:rowOff>85725</xdr:rowOff>
    </xdr:from>
    <xdr:to>
      <xdr:col>1</xdr:col>
      <xdr:colOff>889222</xdr:colOff>
      <xdr:row>11</xdr:row>
      <xdr:rowOff>112433</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752475"/>
          <a:ext cx="1775047" cy="2379383"/>
        </a:xfrm>
        <a:prstGeom prst="rect">
          <a:avLst/>
        </a:prstGeom>
      </xdr:spPr>
    </xdr:pic>
    <xdr:clientData/>
  </xdr:twoCellAnchor>
  <xdr:twoCellAnchor>
    <xdr:from>
      <xdr:col>0</xdr:col>
      <xdr:colOff>123825</xdr:colOff>
      <xdr:row>12</xdr:row>
      <xdr:rowOff>104775</xdr:rowOff>
    </xdr:from>
    <xdr:to>
      <xdr:col>1</xdr:col>
      <xdr:colOff>1571625</xdr:colOff>
      <xdr:row>16</xdr:row>
      <xdr:rowOff>123825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276225</xdr:colOff>
      <xdr:row>17</xdr:row>
      <xdr:rowOff>19050</xdr:rowOff>
    </xdr:from>
    <xdr:to>
      <xdr:col>1</xdr:col>
      <xdr:colOff>1285875</xdr:colOff>
      <xdr:row>20</xdr:row>
      <xdr:rowOff>209550</xdr:rowOff>
    </xdr:to>
    <xdr:sp macro="" textlink="">
      <xdr:nvSpPr>
        <xdr:cNvPr id="7" name="TextBox 6"/>
        <xdr:cNvSpPr txBox="1"/>
      </xdr:nvSpPr>
      <xdr:spPr>
        <a:xfrm>
          <a:off x="276225" y="4638675"/>
          <a:ext cx="2657475"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285750</xdr:colOff>
      <xdr:row>21</xdr:row>
      <xdr:rowOff>190500</xdr:rowOff>
    </xdr:from>
    <xdr:to>
      <xdr:col>1</xdr:col>
      <xdr:colOff>1457325</xdr:colOff>
      <xdr:row>33</xdr:row>
      <xdr:rowOff>200025</xdr:rowOff>
    </xdr:to>
    <xdr:sp macro="" textlink="">
      <xdr:nvSpPr>
        <xdr:cNvPr id="3" name="TextBox 2"/>
        <xdr:cNvSpPr txBox="1"/>
      </xdr:nvSpPr>
      <xdr:spPr>
        <a:xfrm>
          <a:off x="285750" y="5876925"/>
          <a:ext cx="2819400" cy="3209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114300</xdr:colOff>
      <xdr:row>34</xdr:row>
      <xdr:rowOff>57150</xdr:rowOff>
    </xdr:from>
    <xdr:to>
      <xdr:col>1</xdr:col>
      <xdr:colOff>1466850</xdr:colOff>
      <xdr:row>36</xdr:row>
      <xdr:rowOff>47625</xdr:rowOff>
    </xdr:to>
    <xdr:sp macro="" textlink="">
      <xdr:nvSpPr>
        <xdr:cNvPr id="4" name="TextBox 3"/>
        <xdr:cNvSpPr txBox="1"/>
      </xdr:nvSpPr>
      <xdr:spPr>
        <a:xfrm>
          <a:off x="114300" y="9210675"/>
          <a:ext cx="3000375"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714375</xdr:colOff>
      <xdr:row>2</xdr:row>
      <xdr:rowOff>104775</xdr:rowOff>
    </xdr:from>
    <xdr:to>
      <xdr:col>1</xdr:col>
      <xdr:colOff>841597</xdr:colOff>
      <xdr:row>11</xdr:row>
      <xdr:rowOff>131483</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4375" y="771525"/>
          <a:ext cx="1775047" cy="2379383"/>
        </a:xfrm>
        <a:prstGeom prst="rect">
          <a:avLst/>
        </a:prstGeom>
      </xdr:spPr>
    </xdr:pic>
    <xdr:clientData/>
  </xdr:twoCellAnchor>
  <xdr:twoCellAnchor>
    <xdr:from>
      <xdr:col>0</xdr:col>
      <xdr:colOff>114300</xdr:colOff>
      <xdr:row>12</xdr:row>
      <xdr:rowOff>114300</xdr:rowOff>
    </xdr:from>
    <xdr:to>
      <xdr:col>1</xdr:col>
      <xdr:colOff>1600200</xdr:colOff>
      <xdr:row>16</xdr:row>
      <xdr:rowOff>133350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276225</xdr:colOff>
      <xdr:row>17</xdr:row>
      <xdr:rowOff>104775</xdr:rowOff>
    </xdr:from>
    <xdr:to>
      <xdr:col>1</xdr:col>
      <xdr:colOff>1381125</xdr:colOff>
      <xdr:row>21</xdr:row>
      <xdr:rowOff>28575</xdr:rowOff>
    </xdr:to>
    <xdr:sp macro="" textlink="">
      <xdr:nvSpPr>
        <xdr:cNvPr id="7" name="TextBox 6"/>
        <xdr:cNvSpPr txBox="1"/>
      </xdr:nvSpPr>
      <xdr:spPr>
        <a:xfrm>
          <a:off x="276225" y="4724400"/>
          <a:ext cx="2752725"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295275</xdr:colOff>
      <xdr:row>21</xdr:row>
      <xdr:rowOff>200025</xdr:rowOff>
    </xdr:from>
    <xdr:to>
      <xdr:col>1</xdr:col>
      <xdr:colOff>1438275</xdr:colOff>
      <xdr:row>34</xdr:row>
      <xdr:rowOff>0</xdr:rowOff>
    </xdr:to>
    <xdr:sp macro="" textlink="">
      <xdr:nvSpPr>
        <xdr:cNvPr id="3" name="TextBox 2"/>
        <xdr:cNvSpPr txBox="1"/>
      </xdr:nvSpPr>
      <xdr:spPr>
        <a:xfrm>
          <a:off x="295275" y="5886450"/>
          <a:ext cx="2790825" cy="3267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123825</xdr:colOff>
      <xdr:row>34</xdr:row>
      <xdr:rowOff>47625</xdr:rowOff>
    </xdr:from>
    <xdr:to>
      <xdr:col>1</xdr:col>
      <xdr:colOff>1524000</xdr:colOff>
      <xdr:row>36</xdr:row>
      <xdr:rowOff>38100</xdr:rowOff>
    </xdr:to>
    <xdr:sp macro="" textlink="">
      <xdr:nvSpPr>
        <xdr:cNvPr id="4" name="TextBox 3"/>
        <xdr:cNvSpPr txBox="1"/>
      </xdr:nvSpPr>
      <xdr:spPr>
        <a:xfrm>
          <a:off x="123825" y="9201150"/>
          <a:ext cx="3048000"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695325</xdr:colOff>
      <xdr:row>2</xdr:row>
      <xdr:rowOff>161925</xdr:rowOff>
    </xdr:from>
    <xdr:to>
      <xdr:col>1</xdr:col>
      <xdr:colOff>822547</xdr:colOff>
      <xdr:row>11</xdr:row>
      <xdr:rowOff>188633</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5" y="828675"/>
          <a:ext cx="1775047" cy="2379383"/>
        </a:xfrm>
        <a:prstGeom prst="rect">
          <a:avLst/>
        </a:prstGeom>
      </xdr:spPr>
    </xdr:pic>
    <xdr:clientData/>
  </xdr:twoCellAnchor>
  <xdr:twoCellAnchor>
    <xdr:from>
      <xdr:col>0</xdr:col>
      <xdr:colOff>95250</xdr:colOff>
      <xdr:row>12</xdr:row>
      <xdr:rowOff>133350</xdr:rowOff>
    </xdr:from>
    <xdr:to>
      <xdr:col>1</xdr:col>
      <xdr:colOff>1543050</xdr:colOff>
      <xdr:row>16</xdr:row>
      <xdr:rowOff>152400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276225</xdr:colOff>
      <xdr:row>17</xdr:row>
      <xdr:rowOff>85725</xdr:rowOff>
    </xdr:from>
    <xdr:to>
      <xdr:col>1</xdr:col>
      <xdr:colOff>1362075</xdr:colOff>
      <xdr:row>21</xdr:row>
      <xdr:rowOff>9525</xdr:rowOff>
    </xdr:to>
    <xdr:sp macro="" textlink="">
      <xdr:nvSpPr>
        <xdr:cNvPr id="7" name="TextBox 6"/>
        <xdr:cNvSpPr txBox="1"/>
      </xdr:nvSpPr>
      <xdr:spPr>
        <a:xfrm>
          <a:off x="276225" y="4705350"/>
          <a:ext cx="2733675"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219075</xdr:colOff>
      <xdr:row>21</xdr:row>
      <xdr:rowOff>171450</xdr:rowOff>
    </xdr:from>
    <xdr:to>
      <xdr:col>1</xdr:col>
      <xdr:colOff>1371600</xdr:colOff>
      <xdr:row>34</xdr:row>
      <xdr:rowOff>85725</xdr:rowOff>
    </xdr:to>
    <xdr:sp macro="" textlink="">
      <xdr:nvSpPr>
        <xdr:cNvPr id="3" name="TextBox 2"/>
        <xdr:cNvSpPr txBox="1"/>
      </xdr:nvSpPr>
      <xdr:spPr>
        <a:xfrm>
          <a:off x="219075" y="5857875"/>
          <a:ext cx="2800350" cy="3381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200025</xdr:colOff>
      <xdr:row>34</xdr:row>
      <xdr:rowOff>9525</xdr:rowOff>
    </xdr:from>
    <xdr:to>
      <xdr:col>1</xdr:col>
      <xdr:colOff>1466850</xdr:colOff>
      <xdr:row>36</xdr:row>
      <xdr:rowOff>0</xdr:rowOff>
    </xdr:to>
    <xdr:sp macro="" textlink="">
      <xdr:nvSpPr>
        <xdr:cNvPr id="4" name="TextBox 3"/>
        <xdr:cNvSpPr txBox="1"/>
      </xdr:nvSpPr>
      <xdr:spPr>
        <a:xfrm>
          <a:off x="200025" y="9163050"/>
          <a:ext cx="2914650"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685800</xdr:colOff>
      <xdr:row>2</xdr:row>
      <xdr:rowOff>142875</xdr:rowOff>
    </xdr:from>
    <xdr:to>
      <xdr:col>1</xdr:col>
      <xdr:colOff>813022</xdr:colOff>
      <xdr:row>11</xdr:row>
      <xdr:rowOff>169583</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0" y="809625"/>
          <a:ext cx="1775047" cy="2379383"/>
        </a:xfrm>
        <a:prstGeom prst="rect">
          <a:avLst/>
        </a:prstGeom>
      </xdr:spPr>
    </xdr:pic>
    <xdr:clientData/>
  </xdr:twoCellAnchor>
  <xdr:twoCellAnchor>
    <xdr:from>
      <xdr:col>0</xdr:col>
      <xdr:colOff>85725</xdr:colOff>
      <xdr:row>12</xdr:row>
      <xdr:rowOff>95250</xdr:rowOff>
    </xdr:from>
    <xdr:to>
      <xdr:col>1</xdr:col>
      <xdr:colOff>1552575</xdr:colOff>
      <xdr:row>16</xdr:row>
      <xdr:rowOff>114300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161926</xdr:colOff>
      <xdr:row>17</xdr:row>
      <xdr:rowOff>47625</xdr:rowOff>
    </xdr:from>
    <xdr:to>
      <xdr:col>1</xdr:col>
      <xdr:colOff>1428751</xdr:colOff>
      <xdr:row>20</xdr:row>
      <xdr:rowOff>238125</xdr:rowOff>
    </xdr:to>
    <xdr:sp macro="" textlink="">
      <xdr:nvSpPr>
        <xdr:cNvPr id="7" name="TextBox 6"/>
        <xdr:cNvSpPr txBox="1"/>
      </xdr:nvSpPr>
      <xdr:spPr>
        <a:xfrm>
          <a:off x="161926" y="4667250"/>
          <a:ext cx="29146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238125</xdr:colOff>
      <xdr:row>21</xdr:row>
      <xdr:rowOff>142875</xdr:rowOff>
    </xdr:from>
    <xdr:to>
      <xdr:col>1</xdr:col>
      <xdr:colOff>1333500</xdr:colOff>
      <xdr:row>34</xdr:row>
      <xdr:rowOff>114300</xdr:rowOff>
    </xdr:to>
    <xdr:sp macro="" textlink="">
      <xdr:nvSpPr>
        <xdr:cNvPr id="3" name="TextBox 2"/>
        <xdr:cNvSpPr txBox="1"/>
      </xdr:nvSpPr>
      <xdr:spPr>
        <a:xfrm>
          <a:off x="238125" y="5829300"/>
          <a:ext cx="2743200" cy="3438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219075</xdr:colOff>
      <xdr:row>34</xdr:row>
      <xdr:rowOff>47625</xdr:rowOff>
    </xdr:from>
    <xdr:to>
      <xdr:col>1</xdr:col>
      <xdr:colOff>1438275</xdr:colOff>
      <xdr:row>36</xdr:row>
      <xdr:rowOff>38100</xdr:rowOff>
    </xdr:to>
    <xdr:sp macro="" textlink="">
      <xdr:nvSpPr>
        <xdr:cNvPr id="4" name="TextBox 3"/>
        <xdr:cNvSpPr txBox="1"/>
      </xdr:nvSpPr>
      <xdr:spPr>
        <a:xfrm>
          <a:off x="219075" y="9201150"/>
          <a:ext cx="2867025"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781050</xdr:colOff>
      <xdr:row>2</xdr:row>
      <xdr:rowOff>142875</xdr:rowOff>
    </xdr:from>
    <xdr:to>
      <xdr:col>1</xdr:col>
      <xdr:colOff>908272</xdr:colOff>
      <xdr:row>11</xdr:row>
      <xdr:rowOff>169583</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1050" y="809625"/>
          <a:ext cx="1775047" cy="2379383"/>
        </a:xfrm>
        <a:prstGeom prst="rect">
          <a:avLst/>
        </a:prstGeom>
      </xdr:spPr>
    </xdr:pic>
    <xdr:clientData/>
  </xdr:twoCellAnchor>
  <xdr:twoCellAnchor>
    <xdr:from>
      <xdr:col>0</xdr:col>
      <xdr:colOff>104775</xdr:colOff>
      <xdr:row>12</xdr:row>
      <xdr:rowOff>76200</xdr:rowOff>
    </xdr:from>
    <xdr:to>
      <xdr:col>1</xdr:col>
      <xdr:colOff>1552575</xdr:colOff>
      <xdr:row>16</xdr:row>
      <xdr:rowOff>95250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238126</xdr:colOff>
      <xdr:row>17</xdr:row>
      <xdr:rowOff>38100</xdr:rowOff>
    </xdr:from>
    <xdr:to>
      <xdr:col>1</xdr:col>
      <xdr:colOff>1371601</xdr:colOff>
      <xdr:row>20</xdr:row>
      <xdr:rowOff>228600</xdr:rowOff>
    </xdr:to>
    <xdr:sp macro="" textlink="">
      <xdr:nvSpPr>
        <xdr:cNvPr id="7" name="TextBox 6"/>
        <xdr:cNvSpPr txBox="1"/>
      </xdr:nvSpPr>
      <xdr:spPr>
        <a:xfrm>
          <a:off x="238126" y="4657725"/>
          <a:ext cx="278130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247650</xdr:colOff>
      <xdr:row>21</xdr:row>
      <xdr:rowOff>190500</xdr:rowOff>
    </xdr:from>
    <xdr:to>
      <xdr:col>1</xdr:col>
      <xdr:colOff>1304925</xdr:colOff>
      <xdr:row>34</xdr:row>
      <xdr:rowOff>0</xdr:rowOff>
    </xdr:to>
    <xdr:sp macro="" textlink="">
      <xdr:nvSpPr>
        <xdr:cNvPr id="3" name="TextBox 2"/>
        <xdr:cNvSpPr txBox="1"/>
      </xdr:nvSpPr>
      <xdr:spPr>
        <a:xfrm>
          <a:off x="247650" y="5876925"/>
          <a:ext cx="2705100" cy="3276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190500</xdr:colOff>
      <xdr:row>34</xdr:row>
      <xdr:rowOff>76200</xdr:rowOff>
    </xdr:from>
    <xdr:to>
      <xdr:col>1</xdr:col>
      <xdr:colOff>1419225</xdr:colOff>
      <xdr:row>36</xdr:row>
      <xdr:rowOff>66675</xdr:rowOff>
    </xdr:to>
    <xdr:sp macro="" textlink="">
      <xdr:nvSpPr>
        <xdr:cNvPr id="4" name="TextBox 3"/>
        <xdr:cNvSpPr txBox="1"/>
      </xdr:nvSpPr>
      <xdr:spPr>
        <a:xfrm>
          <a:off x="190500" y="9229725"/>
          <a:ext cx="2876550"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762000</xdr:colOff>
      <xdr:row>2</xdr:row>
      <xdr:rowOff>161925</xdr:rowOff>
    </xdr:from>
    <xdr:to>
      <xdr:col>1</xdr:col>
      <xdr:colOff>889222</xdr:colOff>
      <xdr:row>11</xdr:row>
      <xdr:rowOff>188633</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828675"/>
          <a:ext cx="1775047" cy="2379383"/>
        </a:xfrm>
        <a:prstGeom prst="rect">
          <a:avLst/>
        </a:prstGeom>
      </xdr:spPr>
    </xdr:pic>
    <xdr:clientData/>
  </xdr:twoCellAnchor>
  <xdr:twoCellAnchor>
    <xdr:from>
      <xdr:col>0</xdr:col>
      <xdr:colOff>85725</xdr:colOff>
      <xdr:row>12</xdr:row>
      <xdr:rowOff>114300</xdr:rowOff>
    </xdr:from>
    <xdr:to>
      <xdr:col>1</xdr:col>
      <xdr:colOff>1571625</xdr:colOff>
      <xdr:row>16</xdr:row>
      <xdr:rowOff>133350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180976</xdr:colOff>
      <xdr:row>17</xdr:row>
      <xdr:rowOff>76200</xdr:rowOff>
    </xdr:from>
    <xdr:to>
      <xdr:col>1</xdr:col>
      <xdr:colOff>1409701</xdr:colOff>
      <xdr:row>21</xdr:row>
      <xdr:rowOff>0</xdr:rowOff>
    </xdr:to>
    <xdr:sp macro="" textlink="">
      <xdr:nvSpPr>
        <xdr:cNvPr id="7" name="TextBox 6"/>
        <xdr:cNvSpPr txBox="1"/>
      </xdr:nvSpPr>
      <xdr:spPr>
        <a:xfrm>
          <a:off x="180976" y="4695825"/>
          <a:ext cx="28765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95250</xdr:colOff>
      <xdr:row>21</xdr:row>
      <xdr:rowOff>123825</xdr:rowOff>
    </xdr:from>
    <xdr:to>
      <xdr:col>1</xdr:col>
      <xdr:colOff>1619251</xdr:colOff>
      <xdr:row>33</xdr:row>
      <xdr:rowOff>57150</xdr:rowOff>
    </xdr:to>
    <xdr:sp macro="" textlink="">
      <xdr:nvSpPr>
        <xdr:cNvPr id="3" name="TextBox 2"/>
        <xdr:cNvSpPr txBox="1"/>
      </xdr:nvSpPr>
      <xdr:spPr>
        <a:xfrm>
          <a:off x="95250" y="5810250"/>
          <a:ext cx="3171826"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152401</xdr:colOff>
      <xdr:row>32</xdr:row>
      <xdr:rowOff>247650</xdr:rowOff>
    </xdr:from>
    <xdr:to>
      <xdr:col>1</xdr:col>
      <xdr:colOff>1590676</xdr:colOff>
      <xdr:row>34</xdr:row>
      <xdr:rowOff>238125</xdr:rowOff>
    </xdr:to>
    <xdr:sp macro="" textlink="">
      <xdr:nvSpPr>
        <xdr:cNvPr id="4" name="TextBox 3"/>
        <xdr:cNvSpPr txBox="1"/>
      </xdr:nvSpPr>
      <xdr:spPr>
        <a:xfrm>
          <a:off x="152401" y="8867775"/>
          <a:ext cx="3086100"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600075</xdr:colOff>
      <xdr:row>2</xdr:row>
      <xdr:rowOff>114300</xdr:rowOff>
    </xdr:from>
    <xdr:to>
      <xdr:col>1</xdr:col>
      <xdr:colOff>727297</xdr:colOff>
      <xdr:row>11</xdr:row>
      <xdr:rowOff>141008</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0075" y="781050"/>
          <a:ext cx="1775047" cy="2379383"/>
        </a:xfrm>
        <a:prstGeom prst="rect">
          <a:avLst/>
        </a:prstGeom>
      </xdr:spPr>
    </xdr:pic>
    <xdr:clientData/>
  </xdr:twoCellAnchor>
  <xdr:twoCellAnchor>
    <xdr:from>
      <xdr:col>0</xdr:col>
      <xdr:colOff>47625</xdr:colOff>
      <xdr:row>12</xdr:row>
      <xdr:rowOff>104775</xdr:rowOff>
    </xdr:from>
    <xdr:to>
      <xdr:col>1</xdr:col>
      <xdr:colOff>1581150</xdr:colOff>
      <xdr:row>16</xdr:row>
      <xdr:rowOff>123825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219075</xdr:colOff>
      <xdr:row>17</xdr:row>
      <xdr:rowOff>66675</xdr:rowOff>
    </xdr:from>
    <xdr:to>
      <xdr:col>1</xdr:col>
      <xdr:colOff>1419225</xdr:colOff>
      <xdr:row>20</xdr:row>
      <xdr:rowOff>257175</xdr:rowOff>
    </xdr:to>
    <xdr:sp macro="" textlink="">
      <xdr:nvSpPr>
        <xdr:cNvPr id="7" name="TextBox 6"/>
        <xdr:cNvSpPr txBox="1"/>
      </xdr:nvSpPr>
      <xdr:spPr>
        <a:xfrm>
          <a:off x="219075" y="4686300"/>
          <a:ext cx="2847975"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266700</xdr:colOff>
      <xdr:row>21</xdr:row>
      <xdr:rowOff>152400</xdr:rowOff>
    </xdr:from>
    <xdr:to>
      <xdr:col>1</xdr:col>
      <xdr:colOff>1362075</xdr:colOff>
      <xdr:row>34</xdr:row>
      <xdr:rowOff>38100</xdr:rowOff>
    </xdr:to>
    <xdr:sp macro="" textlink="">
      <xdr:nvSpPr>
        <xdr:cNvPr id="3" name="TextBox 2"/>
        <xdr:cNvSpPr txBox="1"/>
      </xdr:nvSpPr>
      <xdr:spPr>
        <a:xfrm>
          <a:off x="266700" y="5838825"/>
          <a:ext cx="2743200" cy="3352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152400</xdr:colOff>
      <xdr:row>34</xdr:row>
      <xdr:rowOff>95250</xdr:rowOff>
    </xdr:from>
    <xdr:to>
      <xdr:col>1</xdr:col>
      <xdr:colOff>1409700</xdr:colOff>
      <xdr:row>36</xdr:row>
      <xdr:rowOff>85725</xdr:rowOff>
    </xdr:to>
    <xdr:sp macro="" textlink="">
      <xdr:nvSpPr>
        <xdr:cNvPr id="4" name="TextBox 3"/>
        <xdr:cNvSpPr txBox="1"/>
      </xdr:nvSpPr>
      <xdr:spPr>
        <a:xfrm>
          <a:off x="152400" y="9248775"/>
          <a:ext cx="2905125"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733425</xdr:colOff>
      <xdr:row>2</xdr:row>
      <xdr:rowOff>180975</xdr:rowOff>
    </xdr:from>
    <xdr:to>
      <xdr:col>1</xdr:col>
      <xdr:colOff>860647</xdr:colOff>
      <xdr:row>11</xdr:row>
      <xdr:rowOff>207683</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3425" y="847725"/>
          <a:ext cx="1775047" cy="2379383"/>
        </a:xfrm>
        <a:prstGeom prst="rect">
          <a:avLst/>
        </a:prstGeom>
      </xdr:spPr>
    </xdr:pic>
    <xdr:clientData/>
  </xdr:twoCellAnchor>
  <xdr:twoCellAnchor>
    <xdr:from>
      <xdr:col>0</xdr:col>
      <xdr:colOff>95250</xdr:colOff>
      <xdr:row>12</xdr:row>
      <xdr:rowOff>142875</xdr:rowOff>
    </xdr:from>
    <xdr:to>
      <xdr:col>1</xdr:col>
      <xdr:colOff>1543050</xdr:colOff>
      <xdr:row>16</xdr:row>
      <xdr:rowOff>161925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161926</xdr:colOff>
      <xdr:row>17</xdr:row>
      <xdr:rowOff>114300</xdr:rowOff>
    </xdr:from>
    <xdr:to>
      <xdr:col>1</xdr:col>
      <xdr:colOff>1390651</xdr:colOff>
      <xdr:row>21</xdr:row>
      <xdr:rowOff>38100</xdr:rowOff>
    </xdr:to>
    <xdr:sp macro="" textlink="">
      <xdr:nvSpPr>
        <xdr:cNvPr id="7" name="TextBox 6"/>
        <xdr:cNvSpPr txBox="1"/>
      </xdr:nvSpPr>
      <xdr:spPr>
        <a:xfrm>
          <a:off x="161926" y="4733925"/>
          <a:ext cx="28765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228600</xdr:colOff>
      <xdr:row>22</xdr:row>
      <xdr:rowOff>114300</xdr:rowOff>
    </xdr:from>
    <xdr:to>
      <xdr:col>1</xdr:col>
      <xdr:colOff>1352550</xdr:colOff>
      <xdr:row>34</xdr:row>
      <xdr:rowOff>200025</xdr:rowOff>
    </xdr:to>
    <xdr:sp macro="" textlink="">
      <xdr:nvSpPr>
        <xdr:cNvPr id="3" name="TextBox 2"/>
        <xdr:cNvSpPr txBox="1"/>
      </xdr:nvSpPr>
      <xdr:spPr>
        <a:xfrm>
          <a:off x="228600" y="6067425"/>
          <a:ext cx="2771775" cy="3286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200025</xdr:colOff>
      <xdr:row>35</xdr:row>
      <xdr:rowOff>9525</xdr:rowOff>
    </xdr:from>
    <xdr:to>
      <xdr:col>1</xdr:col>
      <xdr:colOff>1476375</xdr:colOff>
      <xdr:row>37</xdr:row>
      <xdr:rowOff>0</xdr:rowOff>
    </xdr:to>
    <xdr:sp macro="" textlink="">
      <xdr:nvSpPr>
        <xdr:cNvPr id="4" name="TextBox 3"/>
        <xdr:cNvSpPr txBox="1"/>
      </xdr:nvSpPr>
      <xdr:spPr>
        <a:xfrm>
          <a:off x="200025" y="9429750"/>
          <a:ext cx="2924175"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742950</xdr:colOff>
      <xdr:row>2</xdr:row>
      <xdr:rowOff>180975</xdr:rowOff>
    </xdr:from>
    <xdr:to>
      <xdr:col>1</xdr:col>
      <xdr:colOff>870172</xdr:colOff>
      <xdr:row>11</xdr:row>
      <xdr:rowOff>207683</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2950" y="847725"/>
          <a:ext cx="1775047" cy="2379383"/>
        </a:xfrm>
        <a:prstGeom prst="rect">
          <a:avLst/>
        </a:prstGeom>
      </xdr:spPr>
    </xdr:pic>
    <xdr:clientData/>
  </xdr:twoCellAnchor>
  <xdr:twoCellAnchor>
    <xdr:from>
      <xdr:col>0</xdr:col>
      <xdr:colOff>57150</xdr:colOff>
      <xdr:row>12</xdr:row>
      <xdr:rowOff>180975</xdr:rowOff>
    </xdr:from>
    <xdr:to>
      <xdr:col>1</xdr:col>
      <xdr:colOff>1571625</xdr:colOff>
      <xdr:row>16</xdr:row>
      <xdr:rowOff>200025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219076</xdr:colOff>
      <xdr:row>17</xdr:row>
      <xdr:rowOff>142875</xdr:rowOff>
    </xdr:from>
    <xdr:to>
      <xdr:col>1</xdr:col>
      <xdr:colOff>1352551</xdr:colOff>
      <xdr:row>21</xdr:row>
      <xdr:rowOff>66675</xdr:rowOff>
    </xdr:to>
    <xdr:sp macro="" textlink="">
      <xdr:nvSpPr>
        <xdr:cNvPr id="7" name="TextBox 6"/>
        <xdr:cNvSpPr txBox="1"/>
      </xdr:nvSpPr>
      <xdr:spPr>
        <a:xfrm>
          <a:off x="219076" y="4762500"/>
          <a:ext cx="278130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285750</xdr:colOff>
      <xdr:row>22</xdr:row>
      <xdr:rowOff>57150</xdr:rowOff>
    </xdr:from>
    <xdr:to>
      <xdr:col>1</xdr:col>
      <xdr:colOff>1390650</xdr:colOff>
      <xdr:row>34</xdr:row>
      <xdr:rowOff>161925</xdr:rowOff>
    </xdr:to>
    <xdr:sp macro="" textlink="">
      <xdr:nvSpPr>
        <xdr:cNvPr id="3" name="TextBox 2"/>
        <xdr:cNvSpPr txBox="1"/>
      </xdr:nvSpPr>
      <xdr:spPr>
        <a:xfrm>
          <a:off x="285750" y="6010275"/>
          <a:ext cx="2752725" cy="3305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228600</xdr:colOff>
      <xdr:row>34</xdr:row>
      <xdr:rowOff>171450</xdr:rowOff>
    </xdr:from>
    <xdr:to>
      <xdr:col>1</xdr:col>
      <xdr:colOff>1524000</xdr:colOff>
      <xdr:row>36</xdr:row>
      <xdr:rowOff>200025</xdr:rowOff>
    </xdr:to>
    <xdr:sp macro="" textlink="">
      <xdr:nvSpPr>
        <xdr:cNvPr id="4" name="TextBox 3"/>
        <xdr:cNvSpPr txBox="1"/>
      </xdr:nvSpPr>
      <xdr:spPr>
        <a:xfrm>
          <a:off x="228600" y="9324975"/>
          <a:ext cx="2943225" cy="561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704850</xdr:colOff>
      <xdr:row>3</xdr:row>
      <xdr:rowOff>9525</xdr:rowOff>
    </xdr:from>
    <xdr:to>
      <xdr:col>1</xdr:col>
      <xdr:colOff>832072</xdr:colOff>
      <xdr:row>11</xdr:row>
      <xdr:rowOff>255308</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4850" y="895350"/>
          <a:ext cx="1775047" cy="2379383"/>
        </a:xfrm>
        <a:prstGeom prst="rect">
          <a:avLst/>
        </a:prstGeom>
      </xdr:spPr>
    </xdr:pic>
    <xdr:clientData/>
  </xdr:twoCellAnchor>
  <xdr:twoCellAnchor>
    <xdr:from>
      <xdr:col>0</xdr:col>
      <xdr:colOff>85725</xdr:colOff>
      <xdr:row>12</xdr:row>
      <xdr:rowOff>238125</xdr:rowOff>
    </xdr:from>
    <xdr:to>
      <xdr:col>1</xdr:col>
      <xdr:colOff>1504950</xdr:colOff>
      <xdr:row>16</xdr:row>
      <xdr:rowOff>257175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333375</xdr:colOff>
      <xdr:row>17</xdr:row>
      <xdr:rowOff>200025</xdr:rowOff>
    </xdr:from>
    <xdr:to>
      <xdr:col>1</xdr:col>
      <xdr:colOff>1228725</xdr:colOff>
      <xdr:row>21</xdr:row>
      <xdr:rowOff>123825</xdr:rowOff>
    </xdr:to>
    <xdr:sp macro="" textlink="">
      <xdr:nvSpPr>
        <xdr:cNvPr id="7" name="TextBox 6"/>
        <xdr:cNvSpPr txBox="1"/>
      </xdr:nvSpPr>
      <xdr:spPr>
        <a:xfrm>
          <a:off x="333375" y="4819650"/>
          <a:ext cx="2543175"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114300</xdr:colOff>
      <xdr:row>21</xdr:row>
      <xdr:rowOff>228600</xdr:rowOff>
    </xdr:from>
    <xdr:to>
      <xdr:col>1</xdr:col>
      <xdr:colOff>1447800</xdr:colOff>
      <xdr:row>34</xdr:row>
      <xdr:rowOff>19050</xdr:rowOff>
    </xdr:to>
    <xdr:sp macro="" textlink="">
      <xdr:nvSpPr>
        <xdr:cNvPr id="3" name="TextBox 2"/>
        <xdr:cNvSpPr txBox="1"/>
      </xdr:nvSpPr>
      <xdr:spPr>
        <a:xfrm>
          <a:off x="114300" y="5915025"/>
          <a:ext cx="2981325" cy="3257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95250</xdr:colOff>
      <xdr:row>34</xdr:row>
      <xdr:rowOff>190500</xdr:rowOff>
    </xdr:from>
    <xdr:to>
      <xdr:col>1</xdr:col>
      <xdr:colOff>1400175</xdr:colOff>
      <xdr:row>36</xdr:row>
      <xdr:rowOff>180975</xdr:rowOff>
    </xdr:to>
    <xdr:sp macro="" textlink="">
      <xdr:nvSpPr>
        <xdr:cNvPr id="4" name="TextBox 3"/>
        <xdr:cNvSpPr txBox="1"/>
      </xdr:nvSpPr>
      <xdr:spPr>
        <a:xfrm>
          <a:off x="95250" y="9344025"/>
          <a:ext cx="2952750"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742950</xdr:colOff>
      <xdr:row>2</xdr:row>
      <xdr:rowOff>171450</xdr:rowOff>
    </xdr:from>
    <xdr:to>
      <xdr:col>1</xdr:col>
      <xdr:colOff>870172</xdr:colOff>
      <xdr:row>11</xdr:row>
      <xdr:rowOff>198158</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2950" y="838200"/>
          <a:ext cx="1775047" cy="2379383"/>
        </a:xfrm>
        <a:prstGeom prst="rect">
          <a:avLst/>
        </a:prstGeom>
      </xdr:spPr>
    </xdr:pic>
    <xdr:clientData/>
  </xdr:twoCellAnchor>
  <xdr:twoCellAnchor>
    <xdr:from>
      <xdr:col>0</xdr:col>
      <xdr:colOff>123825</xdr:colOff>
      <xdr:row>12</xdr:row>
      <xdr:rowOff>161925</xdr:rowOff>
    </xdr:from>
    <xdr:to>
      <xdr:col>1</xdr:col>
      <xdr:colOff>1562100</xdr:colOff>
      <xdr:row>16</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352425</xdr:colOff>
      <xdr:row>17</xdr:row>
      <xdr:rowOff>114300</xdr:rowOff>
    </xdr:from>
    <xdr:to>
      <xdr:col>1</xdr:col>
      <xdr:colOff>1362075</xdr:colOff>
      <xdr:row>21</xdr:row>
      <xdr:rowOff>38100</xdr:rowOff>
    </xdr:to>
    <xdr:sp macro="" textlink="">
      <xdr:nvSpPr>
        <xdr:cNvPr id="7" name="TextBox 6"/>
        <xdr:cNvSpPr txBox="1"/>
      </xdr:nvSpPr>
      <xdr:spPr>
        <a:xfrm>
          <a:off x="352425" y="4733925"/>
          <a:ext cx="2657475"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247651</xdr:colOff>
      <xdr:row>23</xdr:row>
      <xdr:rowOff>47625</xdr:rowOff>
    </xdr:from>
    <xdr:to>
      <xdr:col>1</xdr:col>
      <xdr:colOff>1438276</xdr:colOff>
      <xdr:row>35</xdr:row>
      <xdr:rowOff>200025</xdr:rowOff>
    </xdr:to>
    <xdr:sp macro="" textlink="">
      <xdr:nvSpPr>
        <xdr:cNvPr id="3" name="TextBox 2"/>
        <xdr:cNvSpPr txBox="1"/>
      </xdr:nvSpPr>
      <xdr:spPr>
        <a:xfrm>
          <a:off x="247651" y="6267450"/>
          <a:ext cx="2838450" cy="3352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142875</xdr:colOff>
      <xdr:row>35</xdr:row>
      <xdr:rowOff>257175</xdr:rowOff>
    </xdr:from>
    <xdr:to>
      <xdr:col>1</xdr:col>
      <xdr:colOff>1543050</xdr:colOff>
      <xdr:row>37</xdr:row>
      <xdr:rowOff>247650</xdr:rowOff>
    </xdr:to>
    <xdr:sp macro="" textlink="">
      <xdr:nvSpPr>
        <xdr:cNvPr id="4" name="TextBox 3"/>
        <xdr:cNvSpPr txBox="1"/>
      </xdr:nvSpPr>
      <xdr:spPr>
        <a:xfrm>
          <a:off x="142875" y="9677400"/>
          <a:ext cx="3048000"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790575</xdr:colOff>
      <xdr:row>3</xdr:row>
      <xdr:rowOff>190500</xdr:rowOff>
    </xdr:from>
    <xdr:to>
      <xdr:col>1</xdr:col>
      <xdr:colOff>917797</xdr:colOff>
      <xdr:row>12</xdr:row>
      <xdr:rowOff>169583</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0575" y="1076325"/>
          <a:ext cx="1775047" cy="2379383"/>
        </a:xfrm>
        <a:prstGeom prst="rect">
          <a:avLst/>
        </a:prstGeom>
      </xdr:spPr>
    </xdr:pic>
    <xdr:clientData/>
  </xdr:twoCellAnchor>
  <xdr:twoCellAnchor>
    <xdr:from>
      <xdr:col>0</xdr:col>
      <xdr:colOff>180974</xdr:colOff>
      <xdr:row>13</xdr:row>
      <xdr:rowOff>123825</xdr:rowOff>
    </xdr:from>
    <xdr:to>
      <xdr:col>1</xdr:col>
      <xdr:colOff>1514474</xdr:colOff>
      <xdr:row>17</xdr:row>
      <xdr:rowOff>142875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371475</xdr:colOff>
      <xdr:row>18</xdr:row>
      <xdr:rowOff>161925</xdr:rowOff>
    </xdr:from>
    <xdr:to>
      <xdr:col>1</xdr:col>
      <xdr:colOff>1285875</xdr:colOff>
      <xdr:row>22</xdr:row>
      <xdr:rowOff>85725</xdr:rowOff>
    </xdr:to>
    <xdr:sp macro="" textlink="">
      <xdr:nvSpPr>
        <xdr:cNvPr id="7" name="TextBox 6"/>
        <xdr:cNvSpPr txBox="1"/>
      </xdr:nvSpPr>
      <xdr:spPr>
        <a:xfrm>
          <a:off x="371475" y="5048250"/>
          <a:ext cx="2562225"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550696</xdr:colOff>
      <xdr:row>3</xdr:row>
      <xdr:rowOff>228600</xdr:rowOff>
    </xdr:from>
    <xdr:to>
      <xdr:col>1</xdr:col>
      <xdr:colOff>550696</xdr:colOff>
      <xdr:row>12</xdr:row>
      <xdr:rowOff>207683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0721" y="1114425"/>
          <a:ext cx="0" cy="2379383"/>
        </a:xfrm>
        <a:prstGeom prst="rect">
          <a:avLst/>
        </a:prstGeom>
      </xdr:spPr>
    </xdr:pic>
    <xdr:clientData/>
  </xdr:twoCellAnchor>
  <xdr:twoCellAnchor>
    <xdr:from>
      <xdr:col>0</xdr:col>
      <xdr:colOff>247651</xdr:colOff>
      <xdr:row>23</xdr:row>
      <xdr:rowOff>0</xdr:rowOff>
    </xdr:from>
    <xdr:to>
      <xdr:col>1</xdr:col>
      <xdr:colOff>1495426</xdr:colOff>
      <xdr:row>35</xdr:row>
      <xdr:rowOff>38100</xdr:rowOff>
    </xdr:to>
    <xdr:sp macro="" textlink="">
      <xdr:nvSpPr>
        <xdr:cNvPr id="3" name="TextBox 2"/>
        <xdr:cNvSpPr txBox="1"/>
      </xdr:nvSpPr>
      <xdr:spPr>
        <a:xfrm>
          <a:off x="247651" y="6219825"/>
          <a:ext cx="2895600" cy="3238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57150</xdr:colOff>
      <xdr:row>35</xdr:row>
      <xdr:rowOff>95250</xdr:rowOff>
    </xdr:from>
    <xdr:to>
      <xdr:col>2</xdr:col>
      <xdr:colOff>0</xdr:colOff>
      <xdr:row>37</xdr:row>
      <xdr:rowOff>85725</xdr:rowOff>
    </xdr:to>
    <xdr:sp macro="" textlink="">
      <xdr:nvSpPr>
        <xdr:cNvPr id="4" name="TextBox 3"/>
        <xdr:cNvSpPr txBox="1"/>
      </xdr:nvSpPr>
      <xdr:spPr>
        <a:xfrm>
          <a:off x="57150" y="9515475"/>
          <a:ext cx="3238500"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762000</xdr:colOff>
      <xdr:row>3</xdr:row>
      <xdr:rowOff>123825</xdr:rowOff>
    </xdr:from>
    <xdr:to>
      <xdr:col>1</xdr:col>
      <xdr:colOff>889222</xdr:colOff>
      <xdr:row>12</xdr:row>
      <xdr:rowOff>102908</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1009650"/>
          <a:ext cx="1775047" cy="2379383"/>
        </a:xfrm>
        <a:prstGeom prst="rect">
          <a:avLst/>
        </a:prstGeom>
      </xdr:spPr>
    </xdr:pic>
    <xdr:clientData/>
  </xdr:twoCellAnchor>
  <xdr:twoCellAnchor>
    <xdr:from>
      <xdr:col>0</xdr:col>
      <xdr:colOff>95251</xdr:colOff>
      <xdr:row>13</xdr:row>
      <xdr:rowOff>85725</xdr:rowOff>
    </xdr:from>
    <xdr:to>
      <xdr:col>1</xdr:col>
      <xdr:colOff>1619250</xdr:colOff>
      <xdr:row>17</xdr:row>
      <xdr:rowOff>85725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390525</xdr:colOff>
      <xdr:row>18</xdr:row>
      <xdr:rowOff>85725</xdr:rowOff>
    </xdr:from>
    <xdr:to>
      <xdr:col>1</xdr:col>
      <xdr:colOff>1247775</xdr:colOff>
      <xdr:row>22</xdr:row>
      <xdr:rowOff>9525</xdr:rowOff>
    </xdr:to>
    <xdr:sp macro="" textlink="">
      <xdr:nvSpPr>
        <xdr:cNvPr id="7" name="TextBox 6"/>
        <xdr:cNvSpPr txBox="1"/>
      </xdr:nvSpPr>
      <xdr:spPr>
        <a:xfrm>
          <a:off x="390525" y="4972050"/>
          <a:ext cx="2505075"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104776</xdr:colOff>
      <xdr:row>21</xdr:row>
      <xdr:rowOff>200025</xdr:rowOff>
    </xdr:from>
    <xdr:to>
      <xdr:col>1</xdr:col>
      <xdr:colOff>1581151</xdr:colOff>
      <xdr:row>33</xdr:row>
      <xdr:rowOff>133350</xdr:rowOff>
    </xdr:to>
    <xdr:sp macro="" textlink="">
      <xdr:nvSpPr>
        <xdr:cNvPr id="3" name="TextBox 2"/>
        <xdr:cNvSpPr txBox="1"/>
      </xdr:nvSpPr>
      <xdr:spPr>
        <a:xfrm>
          <a:off x="104776" y="5886450"/>
          <a:ext cx="3124200"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123826</xdr:colOff>
      <xdr:row>33</xdr:row>
      <xdr:rowOff>152400</xdr:rowOff>
    </xdr:from>
    <xdr:to>
      <xdr:col>1</xdr:col>
      <xdr:colOff>1581151</xdr:colOff>
      <xdr:row>35</xdr:row>
      <xdr:rowOff>142875</xdr:rowOff>
    </xdr:to>
    <xdr:sp macro="" textlink="">
      <xdr:nvSpPr>
        <xdr:cNvPr id="4" name="TextBox 3"/>
        <xdr:cNvSpPr txBox="1"/>
      </xdr:nvSpPr>
      <xdr:spPr>
        <a:xfrm>
          <a:off x="123826" y="9039225"/>
          <a:ext cx="3105150"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638175</xdr:colOff>
      <xdr:row>2</xdr:row>
      <xdr:rowOff>180975</xdr:rowOff>
    </xdr:from>
    <xdr:to>
      <xdr:col>1</xdr:col>
      <xdr:colOff>765397</xdr:colOff>
      <xdr:row>11</xdr:row>
      <xdr:rowOff>207683</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847725"/>
          <a:ext cx="1775047" cy="2379383"/>
        </a:xfrm>
        <a:prstGeom prst="rect">
          <a:avLst/>
        </a:prstGeom>
      </xdr:spPr>
    </xdr:pic>
    <xdr:clientData/>
  </xdr:twoCellAnchor>
  <xdr:twoCellAnchor>
    <xdr:from>
      <xdr:col>0</xdr:col>
      <xdr:colOff>123825</xdr:colOff>
      <xdr:row>12</xdr:row>
      <xdr:rowOff>142875</xdr:rowOff>
    </xdr:from>
    <xdr:to>
      <xdr:col>1</xdr:col>
      <xdr:colOff>1524000</xdr:colOff>
      <xdr:row>16</xdr:row>
      <xdr:rowOff>161925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257176</xdr:colOff>
      <xdr:row>17</xdr:row>
      <xdr:rowOff>95250</xdr:rowOff>
    </xdr:from>
    <xdr:to>
      <xdr:col>1</xdr:col>
      <xdr:colOff>1390651</xdr:colOff>
      <xdr:row>21</xdr:row>
      <xdr:rowOff>19050</xdr:rowOff>
    </xdr:to>
    <xdr:sp macro="" textlink="">
      <xdr:nvSpPr>
        <xdr:cNvPr id="7" name="TextBox 6"/>
        <xdr:cNvSpPr txBox="1"/>
      </xdr:nvSpPr>
      <xdr:spPr>
        <a:xfrm>
          <a:off x="257176" y="4714875"/>
          <a:ext cx="278130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104775</xdr:colOff>
      <xdr:row>21</xdr:row>
      <xdr:rowOff>238125</xdr:rowOff>
    </xdr:from>
    <xdr:to>
      <xdr:col>1</xdr:col>
      <xdr:colOff>1533525</xdr:colOff>
      <xdr:row>33</xdr:row>
      <xdr:rowOff>171450</xdr:rowOff>
    </xdr:to>
    <xdr:sp macro="" textlink="">
      <xdr:nvSpPr>
        <xdr:cNvPr id="3" name="TextBox 2"/>
        <xdr:cNvSpPr txBox="1"/>
      </xdr:nvSpPr>
      <xdr:spPr>
        <a:xfrm>
          <a:off x="104775" y="5924550"/>
          <a:ext cx="3076575"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133350</xdr:colOff>
      <xdr:row>33</xdr:row>
      <xdr:rowOff>142875</xdr:rowOff>
    </xdr:from>
    <xdr:to>
      <xdr:col>1</xdr:col>
      <xdr:colOff>1409700</xdr:colOff>
      <xdr:row>35</xdr:row>
      <xdr:rowOff>133350</xdr:rowOff>
    </xdr:to>
    <xdr:sp macro="" textlink="">
      <xdr:nvSpPr>
        <xdr:cNvPr id="4" name="TextBox 3"/>
        <xdr:cNvSpPr txBox="1"/>
      </xdr:nvSpPr>
      <xdr:spPr>
        <a:xfrm>
          <a:off x="133350" y="9029700"/>
          <a:ext cx="2924175"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723900</xdr:colOff>
      <xdr:row>2</xdr:row>
      <xdr:rowOff>114300</xdr:rowOff>
    </xdr:from>
    <xdr:to>
      <xdr:col>1</xdr:col>
      <xdr:colOff>851122</xdr:colOff>
      <xdr:row>11</xdr:row>
      <xdr:rowOff>141008</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900" y="781050"/>
          <a:ext cx="1775047" cy="2379383"/>
        </a:xfrm>
        <a:prstGeom prst="rect">
          <a:avLst/>
        </a:prstGeom>
      </xdr:spPr>
    </xdr:pic>
    <xdr:clientData/>
  </xdr:twoCellAnchor>
  <xdr:twoCellAnchor>
    <xdr:from>
      <xdr:col>0</xdr:col>
      <xdr:colOff>76200</xdr:colOff>
      <xdr:row>12</xdr:row>
      <xdr:rowOff>104775</xdr:rowOff>
    </xdr:from>
    <xdr:to>
      <xdr:col>1</xdr:col>
      <xdr:colOff>1562100</xdr:colOff>
      <xdr:row>16</xdr:row>
      <xdr:rowOff>123825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123826</xdr:colOff>
      <xdr:row>17</xdr:row>
      <xdr:rowOff>19050</xdr:rowOff>
    </xdr:from>
    <xdr:to>
      <xdr:col>1</xdr:col>
      <xdr:colOff>1485901</xdr:colOff>
      <xdr:row>20</xdr:row>
      <xdr:rowOff>209550</xdr:rowOff>
    </xdr:to>
    <xdr:sp macro="" textlink="">
      <xdr:nvSpPr>
        <xdr:cNvPr id="7" name="TextBox 6"/>
        <xdr:cNvSpPr txBox="1"/>
      </xdr:nvSpPr>
      <xdr:spPr>
        <a:xfrm>
          <a:off x="123826" y="4638675"/>
          <a:ext cx="300990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19051</xdr:colOff>
      <xdr:row>21</xdr:row>
      <xdr:rowOff>238125</xdr:rowOff>
    </xdr:from>
    <xdr:to>
      <xdr:col>1</xdr:col>
      <xdr:colOff>1514476</xdr:colOff>
      <xdr:row>33</xdr:row>
      <xdr:rowOff>171450</xdr:rowOff>
    </xdr:to>
    <xdr:sp macro="" textlink="">
      <xdr:nvSpPr>
        <xdr:cNvPr id="3" name="TextBox 2"/>
        <xdr:cNvSpPr txBox="1"/>
      </xdr:nvSpPr>
      <xdr:spPr>
        <a:xfrm>
          <a:off x="19051" y="5924550"/>
          <a:ext cx="3143250"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95250</xdr:colOff>
      <xdr:row>33</xdr:row>
      <xdr:rowOff>95250</xdr:rowOff>
    </xdr:from>
    <xdr:to>
      <xdr:col>1</xdr:col>
      <xdr:colOff>1447800</xdr:colOff>
      <xdr:row>35</xdr:row>
      <xdr:rowOff>85725</xdr:rowOff>
    </xdr:to>
    <xdr:sp macro="" textlink="">
      <xdr:nvSpPr>
        <xdr:cNvPr id="4" name="TextBox 3"/>
        <xdr:cNvSpPr txBox="1"/>
      </xdr:nvSpPr>
      <xdr:spPr>
        <a:xfrm>
          <a:off x="95250" y="8982075"/>
          <a:ext cx="3000375"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714375</xdr:colOff>
      <xdr:row>2</xdr:row>
      <xdr:rowOff>133350</xdr:rowOff>
    </xdr:from>
    <xdr:to>
      <xdr:col>1</xdr:col>
      <xdr:colOff>841597</xdr:colOff>
      <xdr:row>11</xdr:row>
      <xdr:rowOff>160058</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4375" y="800100"/>
          <a:ext cx="1775047" cy="2379383"/>
        </a:xfrm>
        <a:prstGeom prst="rect">
          <a:avLst/>
        </a:prstGeom>
      </xdr:spPr>
    </xdr:pic>
    <xdr:clientData/>
  </xdr:twoCellAnchor>
  <xdr:twoCellAnchor>
    <xdr:from>
      <xdr:col>0</xdr:col>
      <xdr:colOff>66675</xdr:colOff>
      <xdr:row>12</xdr:row>
      <xdr:rowOff>123825</xdr:rowOff>
    </xdr:from>
    <xdr:to>
      <xdr:col>1</xdr:col>
      <xdr:colOff>1581150</xdr:colOff>
      <xdr:row>16</xdr:row>
      <xdr:rowOff>142875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171451</xdr:colOff>
      <xdr:row>17</xdr:row>
      <xdr:rowOff>123825</xdr:rowOff>
    </xdr:from>
    <xdr:to>
      <xdr:col>1</xdr:col>
      <xdr:colOff>1514476</xdr:colOff>
      <xdr:row>21</xdr:row>
      <xdr:rowOff>47625</xdr:rowOff>
    </xdr:to>
    <xdr:sp macro="" textlink="">
      <xdr:nvSpPr>
        <xdr:cNvPr id="7" name="TextBox 6"/>
        <xdr:cNvSpPr txBox="1"/>
      </xdr:nvSpPr>
      <xdr:spPr>
        <a:xfrm>
          <a:off x="171451" y="4743450"/>
          <a:ext cx="29908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123825</xdr:colOff>
      <xdr:row>21</xdr:row>
      <xdr:rowOff>238125</xdr:rowOff>
    </xdr:from>
    <xdr:to>
      <xdr:col>1</xdr:col>
      <xdr:colOff>1552575</xdr:colOff>
      <xdr:row>33</xdr:row>
      <xdr:rowOff>171450</xdr:rowOff>
    </xdr:to>
    <xdr:sp macro="" textlink="">
      <xdr:nvSpPr>
        <xdr:cNvPr id="3" name="TextBox 2"/>
        <xdr:cNvSpPr txBox="1"/>
      </xdr:nvSpPr>
      <xdr:spPr>
        <a:xfrm>
          <a:off x="123825" y="5924550"/>
          <a:ext cx="3076575"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104775</xdr:colOff>
      <xdr:row>33</xdr:row>
      <xdr:rowOff>114300</xdr:rowOff>
    </xdr:from>
    <xdr:to>
      <xdr:col>1</xdr:col>
      <xdr:colOff>1438275</xdr:colOff>
      <xdr:row>35</xdr:row>
      <xdr:rowOff>104775</xdr:rowOff>
    </xdr:to>
    <xdr:sp macro="" textlink="">
      <xdr:nvSpPr>
        <xdr:cNvPr id="4" name="TextBox 3"/>
        <xdr:cNvSpPr txBox="1"/>
      </xdr:nvSpPr>
      <xdr:spPr>
        <a:xfrm>
          <a:off x="104775" y="9001125"/>
          <a:ext cx="2981325"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666750</xdr:colOff>
      <xdr:row>2</xdr:row>
      <xdr:rowOff>123825</xdr:rowOff>
    </xdr:from>
    <xdr:to>
      <xdr:col>1</xdr:col>
      <xdr:colOff>793972</xdr:colOff>
      <xdr:row>11</xdr:row>
      <xdr:rowOff>150533</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0" y="790575"/>
          <a:ext cx="1775047" cy="2379383"/>
        </a:xfrm>
        <a:prstGeom prst="rect">
          <a:avLst/>
        </a:prstGeom>
      </xdr:spPr>
    </xdr:pic>
    <xdr:clientData/>
  </xdr:twoCellAnchor>
  <xdr:twoCellAnchor>
    <xdr:from>
      <xdr:col>0</xdr:col>
      <xdr:colOff>47625</xdr:colOff>
      <xdr:row>12</xdr:row>
      <xdr:rowOff>114300</xdr:rowOff>
    </xdr:from>
    <xdr:to>
      <xdr:col>1</xdr:col>
      <xdr:colOff>1590675</xdr:colOff>
      <xdr:row>16</xdr:row>
      <xdr:rowOff>133350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180976</xdr:colOff>
      <xdr:row>17</xdr:row>
      <xdr:rowOff>104775</xdr:rowOff>
    </xdr:from>
    <xdr:to>
      <xdr:col>1</xdr:col>
      <xdr:colOff>1447801</xdr:colOff>
      <xdr:row>21</xdr:row>
      <xdr:rowOff>28575</xdr:rowOff>
    </xdr:to>
    <xdr:sp macro="" textlink="">
      <xdr:nvSpPr>
        <xdr:cNvPr id="7" name="TextBox 6"/>
        <xdr:cNvSpPr txBox="1"/>
      </xdr:nvSpPr>
      <xdr:spPr>
        <a:xfrm>
          <a:off x="180976" y="4724400"/>
          <a:ext cx="29146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38101</xdr:colOff>
      <xdr:row>21</xdr:row>
      <xdr:rowOff>114300</xdr:rowOff>
    </xdr:from>
    <xdr:to>
      <xdr:col>1</xdr:col>
      <xdr:colOff>1552576</xdr:colOff>
      <xdr:row>33</xdr:row>
      <xdr:rowOff>47625</xdr:rowOff>
    </xdr:to>
    <xdr:sp macro="" textlink="">
      <xdr:nvSpPr>
        <xdr:cNvPr id="3" name="TextBox 2"/>
        <xdr:cNvSpPr txBox="1"/>
      </xdr:nvSpPr>
      <xdr:spPr>
        <a:xfrm>
          <a:off x="38101" y="5800725"/>
          <a:ext cx="3162300"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85725</xdr:colOff>
      <xdr:row>32</xdr:row>
      <xdr:rowOff>247650</xdr:rowOff>
    </xdr:from>
    <xdr:to>
      <xdr:col>1</xdr:col>
      <xdr:colOff>1628775</xdr:colOff>
      <xdr:row>34</xdr:row>
      <xdr:rowOff>238125</xdr:rowOff>
    </xdr:to>
    <xdr:sp macro="" textlink="">
      <xdr:nvSpPr>
        <xdr:cNvPr id="4" name="TextBox 3"/>
        <xdr:cNvSpPr txBox="1"/>
      </xdr:nvSpPr>
      <xdr:spPr>
        <a:xfrm>
          <a:off x="85725" y="8867775"/>
          <a:ext cx="3190875"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704850</xdr:colOff>
      <xdr:row>2</xdr:row>
      <xdr:rowOff>152400</xdr:rowOff>
    </xdr:from>
    <xdr:to>
      <xdr:col>1</xdr:col>
      <xdr:colOff>832072</xdr:colOff>
      <xdr:row>11</xdr:row>
      <xdr:rowOff>179108</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4850" y="819150"/>
          <a:ext cx="1775047" cy="2379383"/>
        </a:xfrm>
        <a:prstGeom prst="rect">
          <a:avLst/>
        </a:prstGeom>
      </xdr:spPr>
    </xdr:pic>
    <xdr:clientData/>
  </xdr:twoCellAnchor>
  <xdr:twoCellAnchor>
    <xdr:from>
      <xdr:col>0</xdr:col>
      <xdr:colOff>47625</xdr:colOff>
      <xdr:row>12</xdr:row>
      <xdr:rowOff>95250</xdr:rowOff>
    </xdr:from>
    <xdr:to>
      <xdr:col>1</xdr:col>
      <xdr:colOff>1581150</xdr:colOff>
      <xdr:row>16</xdr:row>
      <xdr:rowOff>114300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200026</xdr:colOff>
      <xdr:row>17</xdr:row>
      <xdr:rowOff>28575</xdr:rowOff>
    </xdr:from>
    <xdr:to>
      <xdr:col>1</xdr:col>
      <xdr:colOff>1447801</xdr:colOff>
      <xdr:row>20</xdr:row>
      <xdr:rowOff>219075</xdr:rowOff>
    </xdr:to>
    <xdr:sp macro="" textlink="">
      <xdr:nvSpPr>
        <xdr:cNvPr id="7" name="TextBox 6"/>
        <xdr:cNvSpPr txBox="1"/>
      </xdr:nvSpPr>
      <xdr:spPr>
        <a:xfrm>
          <a:off x="200026" y="4648200"/>
          <a:ext cx="289560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626896</xdr:colOff>
      <xdr:row>3</xdr:row>
      <xdr:rowOff>114300</xdr:rowOff>
    </xdr:from>
    <xdr:to>
      <xdr:col>1</xdr:col>
      <xdr:colOff>626896</xdr:colOff>
      <xdr:row>12</xdr:row>
      <xdr:rowOff>93383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6921" y="1000125"/>
          <a:ext cx="0" cy="2379383"/>
        </a:xfrm>
        <a:prstGeom prst="rect">
          <a:avLst/>
        </a:prstGeom>
      </xdr:spPr>
    </xdr:pic>
    <xdr:clientData/>
  </xdr:twoCellAnchor>
  <xdr:twoCellAnchor>
    <xdr:from>
      <xdr:col>0</xdr:col>
      <xdr:colOff>28576</xdr:colOff>
      <xdr:row>21</xdr:row>
      <xdr:rowOff>228600</xdr:rowOff>
    </xdr:from>
    <xdr:to>
      <xdr:col>1</xdr:col>
      <xdr:colOff>1562101</xdr:colOff>
      <xdr:row>33</xdr:row>
      <xdr:rowOff>161925</xdr:rowOff>
    </xdr:to>
    <xdr:sp macro="" textlink="">
      <xdr:nvSpPr>
        <xdr:cNvPr id="3" name="TextBox 2"/>
        <xdr:cNvSpPr txBox="1"/>
      </xdr:nvSpPr>
      <xdr:spPr>
        <a:xfrm>
          <a:off x="28576" y="5915025"/>
          <a:ext cx="3181350"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n>
                <a:solidFill>
                  <a:srgbClr val="FFFF00"/>
                </a:solidFill>
              </a:ln>
              <a:solidFill>
                <a:srgbClr val="0070C0"/>
              </a:solidFill>
              <a:latin typeface="+mj-lt"/>
            </a:rPr>
            <a:t>Robert Frost Mission </a:t>
          </a:r>
        </a:p>
        <a:p>
          <a:pPr algn="ctr"/>
          <a:endParaRPr lang="en-US" sz="1100">
            <a:solidFill>
              <a:srgbClr val="0070C0"/>
            </a:solidFill>
          </a:endParaRPr>
        </a:p>
        <a:p>
          <a:pPr algn="ctr"/>
          <a:r>
            <a:rPr lang="en-US" sz="2000">
              <a:solidFill>
                <a:srgbClr val="0070C0"/>
              </a:solidFill>
              <a:latin typeface="+mj-lt"/>
            </a:rPr>
            <a:t>Our Mission is to support ALL</a:t>
          </a:r>
          <a:r>
            <a:rPr lang="en-US" sz="2000" baseline="0">
              <a:solidFill>
                <a:srgbClr val="0070C0"/>
              </a:solidFill>
              <a:latin typeface="+mj-lt"/>
            </a:rPr>
            <a:t> students in becoming confident, responsible life-long learners achieving at high levels in a diverse, ever-changing world</a:t>
          </a:r>
          <a:endParaRPr lang="en-US" sz="2000">
            <a:solidFill>
              <a:srgbClr val="0070C0"/>
            </a:solidFill>
            <a:latin typeface="+mj-lt"/>
          </a:endParaRPr>
        </a:p>
      </xdr:txBody>
    </xdr:sp>
    <xdr:clientData/>
  </xdr:twoCellAnchor>
  <xdr:twoCellAnchor>
    <xdr:from>
      <xdr:col>0</xdr:col>
      <xdr:colOff>57150</xdr:colOff>
      <xdr:row>33</xdr:row>
      <xdr:rowOff>171450</xdr:rowOff>
    </xdr:from>
    <xdr:to>
      <xdr:col>1</xdr:col>
      <xdr:colOff>1524000</xdr:colOff>
      <xdr:row>35</xdr:row>
      <xdr:rowOff>161925</xdr:rowOff>
    </xdr:to>
    <xdr:sp macro="" textlink="">
      <xdr:nvSpPr>
        <xdr:cNvPr id="4" name="TextBox 3"/>
        <xdr:cNvSpPr txBox="1"/>
      </xdr:nvSpPr>
      <xdr:spPr>
        <a:xfrm>
          <a:off x="57150" y="9058275"/>
          <a:ext cx="3114675"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cap="none" spc="0">
              <a:ln w="22225">
                <a:solidFill>
                  <a:srgbClr val="0070C0"/>
                </a:solidFill>
                <a:prstDash val="solid"/>
              </a:ln>
              <a:solidFill>
                <a:srgbClr val="FFFF00"/>
              </a:solidFill>
              <a:effectLst/>
              <a:latin typeface="+mj-lt"/>
            </a:rPr>
            <a:t>Expect the Best!</a:t>
          </a:r>
        </a:p>
      </xdr:txBody>
    </xdr:sp>
    <xdr:clientData/>
  </xdr:twoCellAnchor>
  <xdr:twoCellAnchor editAs="oneCell">
    <xdr:from>
      <xdr:col>0</xdr:col>
      <xdr:colOff>733425</xdr:colOff>
      <xdr:row>2</xdr:row>
      <xdr:rowOff>133350</xdr:rowOff>
    </xdr:from>
    <xdr:to>
      <xdr:col>1</xdr:col>
      <xdr:colOff>860647</xdr:colOff>
      <xdr:row>11</xdr:row>
      <xdr:rowOff>160058</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3425" y="800100"/>
          <a:ext cx="1775047" cy="2379383"/>
        </a:xfrm>
        <a:prstGeom prst="rect">
          <a:avLst/>
        </a:prstGeom>
      </xdr:spPr>
    </xdr:pic>
    <xdr:clientData/>
  </xdr:twoCellAnchor>
  <xdr:twoCellAnchor>
    <xdr:from>
      <xdr:col>0</xdr:col>
      <xdr:colOff>57150</xdr:colOff>
      <xdr:row>12</xdr:row>
      <xdr:rowOff>161925</xdr:rowOff>
    </xdr:from>
    <xdr:to>
      <xdr:col>1</xdr:col>
      <xdr:colOff>1562100</xdr:colOff>
      <xdr:row>16</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133351</xdr:colOff>
      <xdr:row>17</xdr:row>
      <xdr:rowOff>123825</xdr:rowOff>
    </xdr:from>
    <xdr:to>
      <xdr:col>1</xdr:col>
      <xdr:colOff>1457326</xdr:colOff>
      <xdr:row>21</xdr:row>
      <xdr:rowOff>47625</xdr:rowOff>
    </xdr:to>
    <xdr:sp macro="" textlink="">
      <xdr:nvSpPr>
        <xdr:cNvPr id="7" name="TextBox 6"/>
        <xdr:cNvSpPr txBox="1"/>
      </xdr:nvSpPr>
      <xdr:spPr>
        <a:xfrm>
          <a:off x="133351" y="4743450"/>
          <a:ext cx="297180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A score of</a:t>
          </a:r>
          <a:r>
            <a:rPr lang="en-US" sz="1800" baseline="0"/>
            <a:t> 3.00 or higher for each Learning Goal is considered proficient.</a:t>
          </a:r>
          <a:endParaRPr lang="en-US" sz="18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rost\Staff\2016-17\CFAs\Frost%20BSBS%20-%20Updated%20Sept.19,%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acher Tracker"/>
      <sheetName val="Student 1"/>
      <sheetName val="Student 2"/>
      <sheetName val="Student 3"/>
      <sheetName val="Student 4"/>
      <sheetName val="Student 5"/>
      <sheetName val="Student 6"/>
      <sheetName val="Student 7"/>
      <sheetName val="Student 8"/>
      <sheetName val="Student 9"/>
      <sheetName val="Student 10"/>
      <sheetName val="Student 11"/>
      <sheetName val="Student 12"/>
      <sheetName val="Student 13"/>
      <sheetName val="Student 14"/>
      <sheetName val="Student 15"/>
      <sheetName val="Student 16"/>
      <sheetName val="Student 17"/>
      <sheetName val="Student 18"/>
      <sheetName val="Student 19"/>
      <sheetName val="Student 20"/>
      <sheetName val="Student 21"/>
      <sheetName val="Student 22"/>
      <sheetName val="Student 23"/>
      <sheetName val="Student 24"/>
      <sheetName val="Student 25"/>
      <sheetName val="Student 26"/>
      <sheetName val="Student 27"/>
      <sheetName val="Student 28"/>
      <sheetName val="Student 29"/>
      <sheetName val="Student 30"/>
      <sheetName val="Student 31"/>
      <sheetName val="Student 32"/>
      <sheetName val="Student 33"/>
      <sheetName val="Student 34"/>
      <sheetName val="Student 35"/>
    </sheetNames>
    <sheetDataSet>
      <sheetData sheetId="0">
        <row r="54">
          <cell r="A54"/>
          <cell r="B54"/>
          <cell r="C54"/>
        </row>
        <row r="55">
          <cell r="A55"/>
          <cell r="B55"/>
          <cell r="C55"/>
        </row>
        <row r="56">
          <cell r="A56"/>
          <cell r="B56"/>
          <cell r="C56"/>
        </row>
        <row r="57">
          <cell r="A57"/>
          <cell r="B57"/>
          <cell r="C57"/>
        </row>
        <row r="58">
          <cell r="A58"/>
          <cell r="B58"/>
          <cell r="C58"/>
        </row>
        <row r="59">
          <cell r="A59"/>
          <cell r="B59"/>
          <cell r="C59"/>
        </row>
        <row r="60">
          <cell r="A60"/>
          <cell r="B60"/>
          <cell r="C60"/>
        </row>
        <row r="61">
          <cell r="A61"/>
          <cell r="B61"/>
          <cell r="C61"/>
        </row>
        <row r="62">
          <cell r="A62"/>
          <cell r="B62"/>
          <cell r="C62"/>
        </row>
        <row r="63">
          <cell r="A63"/>
          <cell r="B63"/>
          <cell r="C63"/>
        </row>
        <row r="64">
          <cell r="A64"/>
          <cell r="B64"/>
          <cell r="C64"/>
        </row>
        <row r="65">
          <cell r="A65"/>
          <cell r="B65"/>
          <cell r="C65"/>
        </row>
        <row r="66">
          <cell r="A66"/>
          <cell r="B66"/>
          <cell r="C66"/>
        </row>
        <row r="67">
          <cell r="A67"/>
          <cell r="B67"/>
          <cell r="C67"/>
        </row>
        <row r="68">
          <cell r="A68"/>
          <cell r="B68"/>
          <cell r="C68"/>
        </row>
        <row r="69">
          <cell r="A69"/>
          <cell r="B69"/>
          <cell r="C69"/>
        </row>
        <row r="70">
          <cell r="A70"/>
          <cell r="B70"/>
          <cell r="C70"/>
        </row>
        <row r="71">
          <cell r="A71"/>
          <cell r="B71"/>
          <cell r="C71"/>
        </row>
        <row r="72">
          <cell r="A72"/>
          <cell r="B72"/>
          <cell r="C72"/>
        </row>
        <row r="73">
          <cell r="A73"/>
          <cell r="B73"/>
          <cell r="C73"/>
        </row>
        <row r="74">
          <cell r="A74"/>
          <cell r="B74"/>
          <cell r="C74"/>
        </row>
        <row r="75">
          <cell r="A75"/>
          <cell r="B75"/>
          <cell r="C75"/>
        </row>
        <row r="76">
          <cell r="A76"/>
          <cell r="B76"/>
          <cell r="C76"/>
        </row>
        <row r="77">
          <cell r="A77"/>
          <cell r="B77"/>
          <cell r="C77"/>
        </row>
        <row r="78">
          <cell r="A78"/>
          <cell r="B78"/>
          <cell r="C78"/>
        </row>
        <row r="79">
          <cell r="A79"/>
          <cell r="B79"/>
          <cell r="C79"/>
        </row>
        <row r="80">
          <cell r="A80"/>
          <cell r="B80"/>
          <cell r="C80"/>
        </row>
        <row r="81">
          <cell r="A81"/>
          <cell r="B81"/>
          <cell r="C81"/>
        </row>
        <row r="82">
          <cell r="A82"/>
          <cell r="B82"/>
          <cell r="C82"/>
        </row>
        <row r="83">
          <cell r="A83"/>
          <cell r="B83"/>
          <cell r="C83"/>
        </row>
        <row r="84">
          <cell r="A84"/>
          <cell r="B84"/>
          <cell r="C84"/>
        </row>
        <row r="85">
          <cell r="A85"/>
          <cell r="B85"/>
          <cell r="C85"/>
        </row>
        <row r="86">
          <cell r="A86"/>
          <cell r="B86"/>
          <cell r="C86"/>
        </row>
        <row r="87">
          <cell r="A87"/>
          <cell r="B87"/>
          <cell r="C87"/>
        </row>
        <row r="88">
          <cell r="A88"/>
          <cell r="B88"/>
          <cell r="C88"/>
        </row>
        <row r="89">
          <cell r="A89"/>
          <cell r="B89"/>
          <cell r="C89"/>
        </row>
        <row r="90">
          <cell r="A90"/>
          <cell r="B90"/>
          <cell r="C90"/>
        </row>
        <row r="91">
          <cell r="A91"/>
          <cell r="B91"/>
          <cell r="C91"/>
        </row>
        <row r="92">
          <cell r="A92"/>
          <cell r="B92"/>
          <cell r="C92"/>
        </row>
        <row r="93">
          <cell r="A93"/>
          <cell r="B93"/>
          <cell r="C93"/>
        </row>
        <row r="94">
          <cell r="A94"/>
          <cell r="B94"/>
          <cell r="C94"/>
        </row>
        <row r="95">
          <cell r="A95"/>
          <cell r="B95"/>
          <cell r="C95"/>
        </row>
        <row r="96">
          <cell r="A96"/>
          <cell r="B96"/>
          <cell r="C96"/>
        </row>
        <row r="97">
          <cell r="A97"/>
          <cell r="B97"/>
          <cell r="C97"/>
        </row>
        <row r="98">
          <cell r="A98"/>
          <cell r="B98"/>
          <cell r="C98"/>
        </row>
        <row r="99">
          <cell r="A99"/>
          <cell r="B99"/>
          <cell r="C99"/>
        </row>
        <row r="100">
          <cell r="A100"/>
          <cell r="B100"/>
          <cell r="C100"/>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ables/table1.xml><?xml version="1.0" encoding="utf-8"?>
<table xmlns="http://schemas.openxmlformats.org/spreadsheetml/2006/main" id="1" name="tblChecklist" displayName="tblChecklist" ref="C4:F99" totalsRowShown="0" headerRowDxfId="244" dataDxfId="242" headerRowBorderDxfId="243">
  <tableColumns count="4">
    <tableColumn id="4" name="LEARNING GOAL" dataDxfId="241">
      <calculatedColumnFormula>IF('Term 1'!A6=0,"",'[1]Teacher Tracker'!A6)</calculatedColumnFormula>
    </tableColumn>
    <tableColumn id="3" name="Column1" dataDxfId="240">
      <calculatedColumnFormula>IF(COUNTBLANK('Term 1'!B39:B39)=1,"",'Term 1'!B39)</calculatedColumnFormula>
    </tableColumn>
    <tableColumn id="2" name="Column2" dataDxfId="239">
      <calculatedColumnFormula>IF('[1]Teacher Tracker'!B6=0,"",'[1]Teacher Tracker'!B6)</calculatedColumnFormula>
    </tableColumn>
    <tableColumn id="1" name="Proficiency" dataDxfId="238">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10.xml><?xml version="1.0" encoding="utf-8"?>
<table xmlns="http://schemas.openxmlformats.org/spreadsheetml/2006/main" id="10" name="tblChecklist34567891011" displayName="tblChecklist34567891011" ref="C4:F99" totalsRowShown="0" headerRowDxfId="181" dataDxfId="179" headerRowBorderDxfId="180">
  <tableColumns count="4">
    <tableColumn id="4" name="LEARNING GOAL" dataDxfId="178">
      <calculatedColumnFormula>IF('Term 1'!A6=0,"",'[1]Teacher Tracker'!A6)</calculatedColumnFormula>
    </tableColumn>
    <tableColumn id="3" name="Column1" dataDxfId="177">
      <calculatedColumnFormula>IF(COUNTBLANK('Term 1'!B39:B39)=1,"",'Term 1'!B39)</calculatedColumnFormula>
    </tableColumn>
    <tableColumn id="2" name="Column2" dataDxfId="176">
      <calculatedColumnFormula>IF('[1]Teacher Tracker'!B6=0,"",'[1]Teacher Tracker'!B6)</calculatedColumnFormula>
    </tableColumn>
    <tableColumn id="1" name="Proficiency" dataDxfId="175">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11.xml><?xml version="1.0" encoding="utf-8"?>
<table xmlns="http://schemas.openxmlformats.org/spreadsheetml/2006/main" id="11" name="tblChecklist3456789101112" displayName="tblChecklist3456789101112" ref="C4:F99" totalsRowShown="0" headerRowDxfId="174" dataDxfId="172" headerRowBorderDxfId="173">
  <tableColumns count="4">
    <tableColumn id="4" name="LEARNING GOAL" dataDxfId="171">
      <calculatedColumnFormula>IF('Term 1'!A6=0,"",'[1]Teacher Tracker'!A6)</calculatedColumnFormula>
    </tableColumn>
    <tableColumn id="3" name="Column1" dataDxfId="170">
      <calculatedColumnFormula>IF(COUNTBLANK('Term 1'!B39:B39)=1,"",'Term 1'!B39)</calculatedColumnFormula>
    </tableColumn>
    <tableColumn id="2" name="Column2" dataDxfId="169">
      <calculatedColumnFormula>IF('[1]Teacher Tracker'!B6=0,"",'[1]Teacher Tracker'!B6)</calculatedColumnFormula>
    </tableColumn>
    <tableColumn id="1" name="Proficiency" dataDxfId="168">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12.xml><?xml version="1.0" encoding="utf-8"?>
<table xmlns="http://schemas.openxmlformats.org/spreadsheetml/2006/main" id="12" name="tblChecklist345678910111213" displayName="tblChecklist345678910111213" ref="C4:F99" totalsRowShown="0" headerRowDxfId="167" dataDxfId="165" headerRowBorderDxfId="166">
  <tableColumns count="4">
    <tableColumn id="4" name="LEARNING GOAL" dataDxfId="164">
      <calculatedColumnFormula>IF('Term 1'!A6=0,"",'[1]Teacher Tracker'!A6)</calculatedColumnFormula>
    </tableColumn>
    <tableColumn id="3" name="Column1" dataDxfId="163">
      <calculatedColumnFormula>IF(COUNTBLANK('Term 1'!B39:B39)=1,"",'Term 1'!B39)</calculatedColumnFormula>
    </tableColumn>
    <tableColumn id="2" name="Column2" dataDxfId="162">
      <calculatedColumnFormula>IF('[1]Teacher Tracker'!B6=0,"",'[1]Teacher Tracker'!B6)</calculatedColumnFormula>
    </tableColumn>
    <tableColumn id="1" name="Proficiency" dataDxfId="161">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13.xml><?xml version="1.0" encoding="utf-8"?>
<table xmlns="http://schemas.openxmlformats.org/spreadsheetml/2006/main" id="13" name="tblChecklist34567891011121314" displayName="tblChecklist34567891011121314" ref="C4:F99" totalsRowShown="0" headerRowDxfId="160" dataDxfId="158" headerRowBorderDxfId="159">
  <tableColumns count="4">
    <tableColumn id="4" name="LEARNING GOAL" dataDxfId="157">
      <calculatedColumnFormula>IF('Term 1'!A6=0,"",'[1]Teacher Tracker'!A6)</calculatedColumnFormula>
    </tableColumn>
    <tableColumn id="3" name="Column1" dataDxfId="156">
      <calculatedColumnFormula>IF(COUNTBLANK('Term 1'!B39:B39)=1,"",'Term 1'!B39)</calculatedColumnFormula>
    </tableColumn>
    <tableColumn id="2" name="Column2" dataDxfId="155">
      <calculatedColumnFormula>IF('[1]Teacher Tracker'!B6=0,"",'[1]Teacher Tracker'!B6)</calculatedColumnFormula>
    </tableColumn>
    <tableColumn id="1" name="Proficiency" dataDxfId="154">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14.xml><?xml version="1.0" encoding="utf-8"?>
<table xmlns="http://schemas.openxmlformats.org/spreadsheetml/2006/main" id="14" name="tblChecklist3456789101112131415" displayName="tblChecklist3456789101112131415" ref="C4:F99" totalsRowShown="0" headerRowDxfId="153" dataDxfId="151" headerRowBorderDxfId="152">
  <tableColumns count="4">
    <tableColumn id="4" name="LEARNING GOAL" dataDxfId="150">
      <calculatedColumnFormula>IF('Term 1'!A6=0,"",'[1]Teacher Tracker'!A6)</calculatedColumnFormula>
    </tableColumn>
    <tableColumn id="3" name="Column1" dataDxfId="149">
      <calculatedColumnFormula>IF(COUNTBLANK('Term 1'!B39:B39)=1,"",'Term 1'!B39)</calculatedColumnFormula>
    </tableColumn>
    <tableColumn id="2" name="Column2" dataDxfId="148">
      <calculatedColumnFormula>IF('[1]Teacher Tracker'!B6=0,"",'[1]Teacher Tracker'!B6)</calculatedColumnFormula>
    </tableColumn>
    <tableColumn id="1" name="Proficiency" dataDxfId="147">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15.xml><?xml version="1.0" encoding="utf-8"?>
<table xmlns="http://schemas.openxmlformats.org/spreadsheetml/2006/main" id="15" name="tblChecklist345678910111213141516" displayName="tblChecklist345678910111213141516" ref="C4:F99" totalsRowShown="0" headerRowDxfId="146" dataDxfId="144" headerRowBorderDxfId="145">
  <tableColumns count="4">
    <tableColumn id="4" name="LEARNING GOAL" dataDxfId="143">
      <calculatedColumnFormula>IF('Term 1'!A6=0,"",'[1]Teacher Tracker'!A6)</calculatedColumnFormula>
    </tableColumn>
    <tableColumn id="3" name="Column1" dataDxfId="142">
      <calculatedColumnFormula>IF(COUNTBLANK('Term 1'!B39:B39)=1,"",'Term 1'!B39)</calculatedColumnFormula>
    </tableColumn>
    <tableColumn id="2" name="Column2" dataDxfId="141">
      <calculatedColumnFormula>IF('[1]Teacher Tracker'!B6=0,"",'[1]Teacher Tracker'!B6)</calculatedColumnFormula>
    </tableColumn>
    <tableColumn id="1" name="Proficiency" dataDxfId="140">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16.xml><?xml version="1.0" encoding="utf-8"?>
<table xmlns="http://schemas.openxmlformats.org/spreadsheetml/2006/main" id="16" name="tblChecklist34567891011121314151617" displayName="tblChecklist34567891011121314151617" ref="C4:F99" totalsRowShown="0" headerRowDxfId="139" dataDxfId="137" headerRowBorderDxfId="138">
  <tableColumns count="4">
    <tableColumn id="4" name="LEARNING GOAL" dataDxfId="136">
      <calculatedColumnFormula>IF('Term 1'!A6=0,"",'[1]Teacher Tracker'!A6)</calculatedColumnFormula>
    </tableColumn>
    <tableColumn id="3" name="Column1" dataDxfId="135">
      <calculatedColumnFormula>IF(COUNTBLANK('Term 1'!B39:B39)=1,"",'Term 1'!B39)</calculatedColumnFormula>
    </tableColumn>
    <tableColumn id="2" name="Column2" dataDxfId="134">
      <calculatedColumnFormula>IF('[1]Teacher Tracker'!B6=0,"",'[1]Teacher Tracker'!B6)</calculatedColumnFormula>
    </tableColumn>
    <tableColumn id="1" name="Proficiency" dataDxfId="133">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17.xml><?xml version="1.0" encoding="utf-8"?>
<table xmlns="http://schemas.openxmlformats.org/spreadsheetml/2006/main" id="17" name="tblChecklist3456789101112131415161718" displayName="tblChecklist3456789101112131415161718" ref="C4:F99" totalsRowShown="0" headerRowDxfId="132" dataDxfId="130" headerRowBorderDxfId="131">
  <tableColumns count="4">
    <tableColumn id="4" name="LEARNING GOAL" dataDxfId="129">
      <calculatedColumnFormula>IF('Term 1'!A6=0,"",'[1]Teacher Tracker'!A6)</calculatedColumnFormula>
    </tableColumn>
    <tableColumn id="3" name="Column1" dataDxfId="128">
      <calculatedColumnFormula>IF(COUNTBLANK('Term 1'!B39:B39)=1,"",'Term 1'!B39)</calculatedColumnFormula>
    </tableColumn>
    <tableColumn id="2" name="Column2" dataDxfId="127">
      <calculatedColumnFormula>IF('[1]Teacher Tracker'!B6=0,"",'[1]Teacher Tracker'!B6)</calculatedColumnFormula>
    </tableColumn>
    <tableColumn id="1" name="Proficiency" dataDxfId="126">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18.xml><?xml version="1.0" encoding="utf-8"?>
<table xmlns="http://schemas.openxmlformats.org/spreadsheetml/2006/main" id="18" name="tblChecklist345678910111213141516171819" displayName="tblChecklist345678910111213141516171819" ref="C4:F99" totalsRowShown="0" headerRowDxfId="125" dataDxfId="123" headerRowBorderDxfId="124">
  <tableColumns count="4">
    <tableColumn id="4" name="LEARNING GOAL" dataDxfId="122">
      <calculatedColumnFormula>IF('Term 1'!A6=0,"",'[1]Teacher Tracker'!A6)</calculatedColumnFormula>
    </tableColumn>
    <tableColumn id="3" name="Column1" dataDxfId="121">
      <calculatedColumnFormula>IF(COUNTBLANK('Term 1'!B39:B39)=1,"",'Term 1'!B39)</calculatedColumnFormula>
    </tableColumn>
    <tableColumn id="2" name="Column2" dataDxfId="120">
      <calculatedColumnFormula>IF('[1]Teacher Tracker'!B6=0,"",'[1]Teacher Tracker'!B6)</calculatedColumnFormula>
    </tableColumn>
    <tableColumn id="1" name="Proficiency" dataDxfId="119">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19.xml><?xml version="1.0" encoding="utf-8"?>
<table xmlns="http://schemas.openxmlformats.org/spreadsheetml/2006/main" id="19" name="tblChecklist34567891011121314151617181920" displayName="tblChecklist34567891011121314151617181920" ref="C4:F99" totalsRowShown="0" headerRowDxfId="118" dataDxfId="116" headerRowBorderDxfId="117">
  <tableColumns count="4">
    <tableColumn id="4" name="LEARNING GOAL" dataDxfId="115">
      <calculatedColumnFormula>IF('Term 1'!A6=0,"",'[1]Teacher Tracker'!A6)</calculatedColumnFormula>
    </tableColumn>
    <tableColumn id="3" name="Column1" dataDxfId="114">
      <calculatedColumnFormula>IF(COUNTBLANK('Term 1'!B39:B39)=1,"",'Term 1'!B39)</calculatedColumnFormula>
    </tableColumn>
    <tableColumn id="2" name="Column2" dataDxfId="113">
      <calculatedColumnFormula>IF('[1]Teacher Tracker'!B6=0,"",'[1]Teacher Tracker'!B6)</calculatedColumnFormula>
    </tableColumn>
    <tableColumn id="1" name="Proficiency" dataDxfId="112">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2.xml><?xml version="1.0" encoding="utf-8"?>
<table xmlns="http://schemas.openxmlformats.org/spreadsheetml/2006/main" id="2" name="tblChecklist3" displayName="tblChecklist3" ref="C4:F99" totalsRowShown="0" headerRowDxfId="237" dataDxfId="235" headerRowBorderDxfId="236">
  <tableColumns count="4">
    <tableColumn id="4" name="LEARNING GOAL" dataDxfId="234">
      <calculatedColumnFormula>IF('Term 1'!A6=0,"",'[1]Teacher Tracker'!A6)</calculatedColumnFormula>
    </tableColumn>
    <tableColumn id="3" name="Column1" dataDxfId="233">
      <calculatedColumnFormula>IF(COUNTBLANK('Term 1'!B39:B39)=1,"",'Term 1'!B39)</calculatedColumnFormula>
    </tableColumn>
    <tableColumn id="2" name="Column2" dataDxfId="232">
      <calculatedColumnFormula>IF('[1]Teacher Tracker'!B6=0,"",'[1]Teacher Tracker'!B6)</calculatedColumnFormula>
    </tableColumn>
    <tableColumn id="1" name="Proficiency" dataDxfId="231">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20.xml><?xml version="1.0" encoding="utf-8"?>
<table xmlns="http://schemas.openxmlformats.org/spreadsheetml/2006/main" id="20" name="tblChecklist3456789101112131415161718192021" displayName="tblChecklist3456789101112131415161718192021" ref="C4:F99" totalsRowShown="0" headerRowDxfId="111" dataDxfId="109" headerRowBorderDxfId="110">
  <tableColumns count="4">
    <tableColumn id="4" name="LEARNING GOAL" dataDxfId="108">
      <calculatedColumnFormula>IF('Term 1'!A6=0,"",'[1]Teacher Tracker'!A6)</calculatedColumnFormula>
    </tableColumn>
    <tableColumn id="3" name="Column1" dataDxfId="107">
      <calculatedColumnFormula>IF(COUNTBLANK('Term 1'!B39:B39)=1,"",'Term 1'!B39)</calculatedColumnFormula>
    </tableColumn>
    <tableColumn id="2" name="Column2" dataDxfId="106">
      <calculatedColumnFormula>IF('[1]Teacher Tracker'!B6=0,"",'[1]Teacher Tracker'!B6)</calculatedColumnFormula>
    </tableColumn>
    <tableColumn id="1" name="Proficiency" dataDxfId="105">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21.xml><?xml version="1.0" encoding="utf-8"?>
<table xmlns="http://schemas.openxmlformats.org/spreadsheetml/2006/main" id="21" name="tblChecklist345678910111213141516171819202122" displayName="tblChecklist345678910111213141516171819202122" ref="C4:F99" totalsRowShown="0" headerRowDxfId="104" dataDxfId="102" headerRowBorderDxfId="103">
  <tableColumns count="4">
    <tableColumn id="4" name="LEARNING GOAL" dataDxfId="101">
      <calculatedColumnFormula>IF('Term 1'!A6=0,"",'[1]Teacher Tracker'!A6)</calculatedColumnFormula>
    </tableColumn>
    <tableColumn id="3" name="Column1" dataDxfId="100">
      <calculatedColumnFormula>IF(COUNTBLANK('Term 1'!B39:B39)=1,"",'Term 1'!B39)</calculatedColumnFormula>
    </tableColumn>
    <tableColumn id="2" name="Column2" dataDxfId="99">
      <calculatedColumnFormula>IF('[1]Teacher Tracker'!B6=0,"",'[1]Teacher Tracker'!B6)</calculatedColumnFormula>
    </tableColumn>
    <tableColumn id="1" name="Proficiency" dataDxfId="98">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22.xml><?xml version="1.0" encoding="utf-8"?>
<table xmlns="http://schemas.openxmlformats.org/spreadsheetml/2006/main" id="22" name="tblChecklist34567891011121314151617181920212223" displayName="tblChecklist34567891011121314151617181920212223" ref="C4:F99" totalsRowShown="0" headerRowDxfId="97" dataDxfId="95" headerRowBorderDxfId="96">
  <tableColumns count="4">
    <tableColumn id="4" name="LEARNING GOAL" dataDxfId="94">
      <calculatedColumnFormula>IF('Term 1'!A6=0,"",'[1]Teacher Tracker'!A6)</calculatedColumnFormula>
    </tableColumn>
    <tableColumn id="3" name="Column1" dataDxfId="93">
      <calculatedColumnFormula>IF(COUNTBLANK('Term 1'!B39:B39)=1,"",'Term 1'!B39)</calculatedColumnFormula>
    </tableColumn>
    <tableColumn id="2" name="Column2" dataDxfId="92">
      <calculatedColumnFormula>IF('[1]Teacher Tracker'!B6=0,"",'[1]Teacher Tracker'!B6)</calculatedColumnFormula>
    </tableColumn>
    <tableColumn id="1" name="Proficiency" dataDxfId="91">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23.xml><?xml version="1.0" encoding="utf-8"?>
<table xmlns="http://schemas.openxmlformats.org/spreadsheetml/2006/main" id="23" name="tblChecklist3456789101112131415161718192021222324" displayName="tblChecklist3456789101112131415161718192021222324" ref="C4:F99" totalsRowShown="0" headerRowDxfId="90" dataDxfId="88" headerRowBorderDxfId="89">
  <tableColumns count="4">
    <tableColumn id="4" name="LEARNING GOAL" dataDxfId="87">
      <calculatedColumnFormula>IF('Term 1'!A6=0,"",'[1]Teacher Tracker'!A6)</calculatedColumnFormula>
    </tableColumn>
    <tableColumn id="3" name="Column1" dataDxfId="86">
      <calculatedColumnFormula>IF(COUNTBLANK('Term 1'!B39:B39)=1,"",'Term 1'!B39)</calculatedColumnFormula>
    </tableColumn>
    <tableColumn id="2" name="Column2" dataDxfId="85">
      <calculatedColumnFormula>IF('[1]Teacher Tracker'!B6=0,"",'[1]Teacher Tracker'!B6)</calculatedColumnFormula>
    </tableColumn>
    <tableColumn id="1" name="Proficiency" dataDxfId="84">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24.xml><?xml version="1.0" encoding="utf-8"?>
<table xmlns="http://schemas.openxmlformats.org/spreadsheetml/2006/main" id="24" name="tblChecklist345678910111213141516171819202122232425" displayName="tblChecklist345678910111213141516171819202122232425" ref="C4:F99" totalsRowShown="0" headerRowDxfId="83" dataDxfId="81" headerRowBorderDxfId="82">
  <tableColumns count="4">
    <tableColumn id="4" name="LEARNING GOAL" dataDxfId="80">
      <calculatedColumnFormula>IF('Term 1'!A6=0,"",'[1]Teacher Tracker'!A6)</calculatedColumnFormula>
    </tableColumn>
    <tableColumn id="3" name="Column1" dataDxfId="79">
      <calculatedColumnFormula>IF(COUNTBLANK('Term 1'!B39:B39)=1,"",'Term 1'!B39)</calculatedColumnFormula>
    </tableColumn>
    <tableColumn id="2" name="Column2" dataDxfId="78">
      <calculatedColumnFormula>IF('[1]Teacher Tracker'!B6=0,"",'[1]Teacher Tracker'!B6)</calculatedColumnFormula>
    </tableColumn>
    <tableColumn id="1" name="Proficiency" dataDxfId="77">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25.xml><?xml version="1.0" encoding="utf-8"?>
<table xmlns="http://schemas.openxmlformats.org/spreadsheetml/2006/main" id="25" name="tblChecklist34567891011121314151617181920212223242526" displayName="tblChecklist34567891011121314151617181920212223242526" ref="C4:F99" totalsRowShown="0" headerRowDxfId="76" dataDxfId="74" headerRowBorderDxfId="75">
  <tableColumns count="4">
    <tableColumn id="4" name="LEARNING GOAL" dataDxfId="73">
      <calculatedColumnFormula>IF('Term 1'!A6=0,"",'[1]Teacher Tracker'!A6)</calculatedColumnFormula>
    </tableColumn>
    <tableColumn id="3" name="Column1" dataDxfId="72">
      <calculatedColumnFormula>IF(COUNTBLANK('Term 1'!B39:B39)=1,"",'Term 1'!B39)</calculatedColumnFormula>
    </tableColumn>
    <tableColumn id="2" name="Column2" dataDxfId="71">
      <calculatedColumnFormula>IF('[1]Teacher Tracker'!B6=0,"",'[1]Teacher Tracker'!B6)</calculatedColumnFormula>
    </tableColumn>
    <tableColumn id="1" name="Proficiency" dataDxfId="70">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26.xml><?xml version="1.0" encoding="utf-8"?>
<table xmlns="http://schemas.openxmlformats.org/spreadsheetml/2006/main" id="26" name="tblChecklist3456789101112131415161718192021222324252627" displayName="tblChecklist3456789101112131415161718192021222324252627" ref="C4:F99" totalsRowShown="0" headerRowDxfId="69" dataDxfId="67" headerRowBorderDxfId="68">
  <tableColumns count="4">
    <tableColumn id="4" name="LEARNING GOAL" dataDxfId="66">
      <calculatedColumnFormula>IF('Term 1'!A6=0,"",'[1]Teacher Tracker'!A6)</calculatedColumnFormula>
    </tableColumn>
    <tableColumn id="3" name="Column1" dataDxfId="65">
      <calculatedColumnFormula>IF(COUNTBLANK('Term 1'!B39:B39)=1,"",'Term 1'!B39)</calculatedColumnFormula>
    </tableColumn>
    <tableColumn id="2" name="Column2" dataDxfId="64">
      <calculatedColumnFormula>IF('[1]Teacher Tracker'!B6=0,"",'[1]Teacher Tracker'!B6)</calculatedColumnFormula>
    </tableColumn>
    <tableColumn id="1" name="Proficiency" dataDxfId="63">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27.xml><?xml version="1.0" encoding="utf-8"?>
<table xmlns="http://schemas.openxmlformats.org/spreadsheetml/2006/main" id="27" name="tblChecklist345678910111213141516171819202122232425262728" displayName="tblChecklist345678910111213141516171819202122232425262728" ref="C4:F99" totalsRowShown="0" headerRowDxfId="62" dataDxfId="60" headerRowBorderDxfId="61">
  <tableColumns count="4">
    <tableColumn id="4" name="LEARNING GOAL" dataDxfId="59">
      <calculatedColumnFormula>IF('Term 1'!A6=0,"",'[1]Teacher Tracker'!A6)</calculatedColumnFormula>
    </tableColumn>
    <tableColumn id="3" name="Column1" dataDxfId="58">
      <calculatedColumnFormula>IF(COUNTBLANK('Term 1'!B39:B39)=1,"",'Term 1'!B39)</calculatedColumnFormula>
    </tableColumn>
    <tableColumn id="2" name="Column2" dataDxfId="57">
      <calculatedColumnFormula>IF('[1]Teacher Tracker'!B6=0,"",'[1]Teacher Tracker'!B6)</calculatedColumnFormula>
    </tableColumn>
    <tableColumn id="1" name="Proficiency" dataDxfId="56">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28.xml><?xml version="1.0" encoding="utf-8"?>
<table xmlns="http://schemas.openxmlformats.org/spreadsheetml/2006/main" id="28" name="tblChecklist34567891011121314151617181920212223242526272829" displayName="tblChecklist34567891011121314151617181920212223242526272829" ref="C4:F99" totalsRowShown="0" headerRowDxfId="55" dataDxfId="53" headerRowBorderDxfId="54">
  <tableColumns count="4">
    <tableColumn id="4" name="LEARNING GOAL" dataDxfId="52">
      <calculatedColumnFormula>IF('Term 1'!A6=0,"",'[1]Teacher Tracker'!A6)</calculatedColumnFormula>
    </tableColumn>
    <tableColumn id="3" name="Column1" dataDxfId="51">
      <calculatedColumnFormula>IF(COUNTBLANK('Term 1'!B39:B39)=1,"",'Term 1'!B39)</calculatedColumnFormula>
    </tableColumn>
    <tableColumn id="2" name="Column2" dataDxfId="50">
      <calculatedColumnFormula>IF('[1]Teacher Tracker'!B6=0,"",'[1]Teacher Tracker'!B6)</calculatedColumnFormula>
    </tableColumn>
    <tableColumn id="1" name="Proficiency" dataDxfId="49">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29.xml><?xml version="1.0" encoding="utf-8"?>
<table xmlns="http://schemas.openxmlformats.org/spreadsheetml/2006/main" id="29" name="tblChecklist3456789101112131415161718192021222324252627282930" displayName="tblChecklist3456789101112131415161718192021222324252627282930" ref="C4:F99" totalsRowShown="0" headerRowDxfId="48" dataDxfId="46" headerRowBorderDxfId="47">
  <tableColumns count="4">
    <tableColumn id="4" name="LEARNING GOAL" dataDxfId="45">
      <calculatedColumnFormula>IF('Term 1'!A6=0,"",'[1]Teacher Tracker'!A6)</calculatedColumnFormula>
    </tableColumn>
    <tableColumn id="3" name="Column1" dataDxfId="44">
      <calculatedColumnFormula>IF(COUNTBLANK('Term 1'!B39:B39)=1,"",'Term 1'!B39)</calculatedColumnFormula>
    </tableColumn>
    <tableColumn id="2" name="Column2" dataDxfId="43">
      <calculatedColumnFormula>IF('[1]Teacher Tracker'!B6=0,"",'[1]Teacher Tracker'!B6)</calculatedColumnFormula>
    </tableColumn>
    <tableColumn id="1" name="Proficiency" dataDxfId="42">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3.xml><?xml version="1.0" encoding="utf-8"?>
<table xmlns="http://schemas.openxmlformats.org/spreadsheetml/2006/main" id="3" name="tblChecklist34" displayName="tblChecklist34" ref="C4:F99" totalsRowShown="0" headerRowDxfId="230" dataDxfId="228" headerRowBorderDxfId="229">
  <tableColumns count="4">
    <tableColumn id="4" name="LEARNING GOAL" dataDxfId="227">
      <calculatedColumnFormula>IF('Term 1'!A6=0,"",'[1]Teacher Tracker'!A6)</calculatedColumnFormula>
    </tableColumn>
    <tableColumn id="3" name="Column1" dataDxfId="226">
      <calculatedColumnFormula>IF(COUNTBLANK('Term 1'!B39:B39)=1,"",'Term 1'!B39)</calculatedColumnFormula>
    </tableColumn>
    <tableColumn id="2" name="Column2" dataDxfId="225">
      <calculatedColumnFormula>IF('[1]Teacher Tracker'!B6=0,"",'[1]Teacher Tracker'!B6)</calculatedColumnFormula>
    </tableColumn>
    <tableColumn id="1" name="Proficiency" dataDxfId="224">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30.xml><?xml version="1.0" encoding="utf-8"?>
<table xmlns="http://schemas.openxmlformats.org/spreadsheetml/2006/main" id="30" name="tblChecklist345678910111213141516171819202122232425262728293031" displayName="tblChecklist345678910111213141516171819202122232425262728293031" ref="C4:F99" totalsRowShown="0" headerRowDxfId="41" dataDxfId="39" headerRowBorderDxfId="40">
  <tableColumns count="4">
    <tableColumn id="4" name="LEARNING GOAL" dataDxfId="38">
      <calculatedColumnFormula>IF('Term 1'!A6=0,"",'[1]Teacher Tracker'!A6)</calculatedColumnFormula>
    </tableColumn>
    <tableColumn id="3" name="Column1" dataDxfId="37">
      <calculatedColumnFormula>IF(COUNTBLANK('Term 1'!B39:B39)=1,"",'Term 1'!B39)</calculatedColumnFormula>
    </tableColumn>
    <tableColumn id="2" name="Column2" dataDxfId="36">
      <calculatedColumnFormula>IF('[1]Teacher Tracker'!B6=0,"",'[1]Teacher Tracker'!B6)</calculatedColumnFormula>
    </tableColumn>
    <tableColumn id="1" name="Proficiency" dataDxfId="35">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31.xml><?xml version="1.0" encoding="utf-8"?>
<table xmlns="http://schemas.openxmlformats.org/spreadsheetml/2006/main" id="31" name="tblChecklist34567891011121314151617181920212223242526272829303132" displayName="tblChecklist34567891011121314151617181920212223242526272829303132" ref="C4:F99" totalsRowShown="0" headerRowDxfId="34" dataDxfId="32" headerRowBorderDxfId="33">
  <tableColumns count="4">
    <tableColumn id="4" name="LEARNING GOAL" dataDxfId="31">
      <calculatedColumnFormula>IF('Term 1'!A6=0,"",'[1]Teacher Tracker'!A6)</calculatedColumnFormula>
    </tableColumn>
    <tableColumn id="3" name="Column1" dataDxfId="30">
      <calculatedColumnFormula>IF(COUNTBLANK('Term 1'!B39:B39)=1,"",'Term 1'!B39)</calculatedColumnFormula>
    </tableColumn>
    <tableColumn id="2" name="Column2" dataDxfId="29">
      <calculatedColumnFormula>IF('[1]Teacher Tracker'!B6=0,"",'[1]Teacher Tracker'!B6)</calculatedColumnFormula>
    </tableColumn>
    <tableColumn id="1" name="Proficiency" dataDxfId="28">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32.xml><?xml version="1.0" encoding="utf-8"?>
<table xmlns="http://schemas.openxmlformats.org/spreadsheetml/2006/main" id="32" name="tblChecklist3456789101112131415161718192021222324252627282930313233" displayName="tblChecklist3456789101112131415161718192021222324252627282930313233" ref="C4:F99" totalsRowShown="0" headerRowDxfId="27" dataDxfId="25" headerRowBorderDxfId="26">
  <tableColumns count="4">
    <tableColumn id="4" name="LEARNING GOAL" dataDxfId="24">
      <calculatedColumnFormula>IF('Term 1'!A6=0,"",'[1]Teacher Tracker'!A6)</calculatedColumnFormula>
    </tableColumn>
    <tableColumn id="3" name="Column1" dataDxfId="23">
      <calculatedColumnFormula>IF(COUNTBLANK('Term 1'!B39:B39)=1,"",'Term 1'!B39)</calculatedColumnFormula>
    </tableColumn>
    <tableColumn id="2" name="Column2" dataDxfId="22">
      <calculatedColumnFormula>IF('[1]Teacher Tracker'!B6=0,"",'[1]Teacher Tracker'!B6)</calculatedColumnFormula>
    </tableColumn>
    <tableColumn id="1" name="Proficiency" dataDxfId="21">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33.xml><?xml version="1.0" encoding="utf-8"?>
<table xmlns="http://schemas.openxmlformats.org/spreadsheetml/2006/main" id="33" name="tblChecklist345678910111213141516171819202122232425262728293031323334" displayName="tblChecklist345678910111213141516171819202122232425262728293031323334" ref="C4:F99" totalsRowShown="0" headerRowDxfId="20" dataDxfId="18" headerRowBorderDxfId="19">
  <tableColumns count="4">
    <tableColumn id="4" name="LEARNING GOAL" dataDxfId="17">
      <calculatedColumnFormula>IF('Term 1'!A6=0,"",'[1]Teacher Tracker'!A6)</calculatedColumnFormula>
    </tableColumn>
    <tableColumn id="3" name="Column1" dataDxfId="16">
      <calculatedColumnFormula>IF(COUNTBLANK('Term 1'!B39:B39)=1,"",'Term 1'!B39)</calculatedColumnFormula>
    </tableColumn>
    <tableColumn id="2" name="Column2" dataDxfId="15">
      <calculatedColumnFormula>IF('[1]Teacher Tracker'!B6=0,"",'[1]Teacher Tracker'!B6)</calculatedColumnFormula>
    </tableColumn>
    <tableColumn id="1" name="Proficiency" dataDxfId="14">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34.xml><?xml version="1.0" encoding="utf-8"?>
<table xmlns="http://schemas.openxmlformats.org/spreadsheetml/2006/main" id="34" name="tblChecklist34567891011121314151617181920212223242526272829303132333435" displayName="tblChecklist34567891011121314151617181920212223242526272829303132333435" ref="C4:F99" totalsRowShown="0" headerRowDxfId="13" dataDxfId="11" headerRowBorderDxfId="12">
  <tableColumns count="4">
    <tableColumn id="4" name="LEARNING GOAL" dataDxfId="10">
      <calculatedColumnFormula>IF('Term 1'!A6=0,"",'[1]Teacher Tracker'!A6)</calculatedColumnFormula>
    </tableColumn>
    <tableColumn id="3" name="Column1" dataDxfId="9">
      <calculatedColumnFormula>IF(COUNTBLANK('Term 1'!B39:B39)=1,"",'Term 1'!B39)</calculatedColumnFormula>
    </tableColumn>
    <tableColumn id="2" name="Column2" dataDxfId="8">
      <calculatedColumnFormula>IF('[1]Teacher Tracker'!B6=0,"",'[1]Teacher Tracker'!B6)</calculatedColumnFormula>
    </tableColumn>
    <tableColumn id="1" name="Proficiency" dataDxfId="7">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35.xml><?xml version="1.0" encoding="utf-8"?>
<table xmlns="http://schemas.openxmlformats.org/spreadsheetml/2006/main" id="35" name="tblChecklist3456789101112131415161718192021222324252627282930313233343536" displayName="tblChecklist3456789101112131415161718192021222324252627282930313233343536" ref="C4:F92" totalsRowShown="0" headerRowDxfId="6" dataDxfId="4" headerRowBorderDxfId="5">
  <tableColumns count="4">
    <tableColumn id="4" name="LEARNING GOAL" dataDxfId="3">
      <calculatedColumnFormula>IF('Term 1'!A6=0,"",'[1]Teacher Tracker'!A6)</calculatedColumnFormula>
    </tableColumn>
    <tableColumn id="3" name="Column1" dataDxfId="2">
      <calculatedColumnFormula>IF(COUNTBLANK('Term 1'!B39:B39)=1,"",'Term 1'!B39)</calculatedColumnFormula>
    </tableColumn>
    <tableColumn id="2" name="Column2" dataDxfId="1">
      <calculatedColumnFormula>IF('[1]Teacher Tracker'!B6=0,"",'[1]Teacher Tracker'!B6)</calculatedColumnFormula>
    </tableColumn>
    <tableColumn id="1" name="Proficiency" dataDxfId="0">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4.xml><?xml version="1.0" encoding="utf-8"?>
<table xmlns="http://schemas.openxmlformats.org/spreadsheetml/2006/main" id="4" name="tblChecklist345" displayName="tblChecklist345" ref="C4:F99" totalsRowShown="0" headerRowDxfId="223" dataDxfId="221" headerRowBorderDxfId="222">
  <tableColumns count="4">
    <tableColumn id="4" name="LEARNING GOAL" dataDxfId="220">
      <calculatedColumnFormula>IF('Term 1'!A6=0,"",'[1]Teacher Tracker'!A6)</calculatedColumnFormula>
    </tableColumn>
    <tableColumn id="3" name="Column1" dataDxfId="219">
      <calculatedColumnFormula>IF(COUNTBLANK('Term 1'!B39:B39)=1,"",'Term 1'!B39)</calculatedColumnFormula>
    </tableColumn>
    <tableColumn id="2" name="Column2" dataDxfId="218">
      <calculatedColumnFormula>IF('[1]Teacher Tracker'!B6=0,"",'[1]Teacher Tracker'!B6)</calculatedColumnFormula>
    </tableColumn>
    <tableColumn id="1" name="Proficiency" dataDxfId="217">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5.xml><?xml version="1.0" encoding="utf-8"?>
<table xmlns="http://schemas.openxmlformats.org/spreadsheetml/2006/main" id="5" name="tblChecklist3456" displayName="tblChecklist3456" ref="C4:F99" totalsRowShown="0" headerRowDxfId="216" dataDxfId="214" headerRowBorderDxfId="215">
  <tableColumns count="4">
    <tableColumn id="4" name="LEARNING GOAL" dataDxfId="213">
      <calculatedColumnFormula>IF('Term 1'!A6=0,"",'[1]Teacher Tracker'!A6)</calculatedColumnFormula>
    </tableColumn>
    <tableColumn id="3" name="Column1" dataDxfId="212">
      <calculatedColumnFormula>IF(COUNTBLANK('Term 1'!B39:B39)=1,"",'Term 1'!B39)</calculatedColumnFormula>
    </tableColumn>
    <tableColumn id="2" name="Column2" dataDxfId="211">
      <calculatedColumnFormula>IF('[1]Teacher Tracker'!B6=0,"",'[1]Teacher Tracker'!B6)</calculatedColumnFormula>
    </tableColumn>
    <tableColumn id="1" name="Proficiency" dataDxfId="210">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6.xml><?xml version="1.0" encoding="utf-8"?>
<table xmlns="http://schemas.openxmlformats.org/spreadsheetml/2006/main" id="6" name="tblChecklist34567" displayName="tblChecklist34567" ref="C4:F99" totalsRowShown="0" headerRowDxfId="209" dataDxfId="207" headerRowBorderDxfId="208">
  <tableColumns count="4">
    <tableColumn id="4" name="LEARNING GOAL" dataDxfId="206">
      <calculatedColumnFormula>IF('Term 1'!A6=0,"",'[1]Teacher Tracker'!A6)</calculatedColumnFormula>
    </tableColumn>
    <tableColumn id="3" name="Column1" dataDxfId="205">
      <calculatedColumnFormula>IF(COUNTBLANK('Term 1'!B39:B39)=1,"",'Term 1'!B39)</calculatedColumnFormula>
    </tableColumn>
    <tableColumn id="2" name="Column2" dataDxfId="204">
      <calculatedColumnFormula>IF('[1]Teacher Tracker'!B6=0,"",'[1]Teacher Tracker'!B6)</calculatedColumnFormula>
    </tableColumn>
    <tableColumn id="1" name="Proficiency" dataDxfId="203">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7.xml><?xml version="1.0" encoding="utf-8"?>
<table xmlns="http://schemas.openxmlformats.org/spreadsheetml/2006/main" id="7" name="tblChecklist345678" displayName="tblChecklist345678" ref="C4:F99" totalsRowShown="0" headerRowDxfId="202" dataDxfId="200" headerRowBorderDxfId="201">
  <tableColumns count="4">
    <tableColumn id="4" name="LEARNING GOAL" dataDxfId="199">
      <calculatedColumnFormula>IF('Term 1'!A6=0,"",'[1]Teacher Tracker'!A6)</calculatedColumnFormula>
    </tableColumn>
    <tableColumn id="3" name="Column1" dataDxfId="198">
      <calculatedColumnFormula>IF(COUNTBLANK('Term 1'!B39:B39)=1,"",'Term 1'!B39)</calculatedColumnFormula>
    </tableColumn>
    <tableColumn id="2" name="Column2" dataDxfId="197">
      <calculatedColumnFormula>IF('[1]Teacher Tracker'!B6=0,"",'[1]Teacher Tracker'!B6)</calculatedColumnFormula>
    </tableColumn>
    <tableColumn id="1" name="Proficiency" dataDxfId="196">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8.xml><?xml version="1.0" encoding="utf-8"?>
<table xmlns="http://schemas.openxmlformats.org/spreadsheetml/2006/main" id="8" name="tblChecklist3456789" displayName="tblChecklist3456789" ref="C4:F99" totalsRowShown="0" headerRowDxfId="195" dataDxfId="193" headerRowBorderDxfId="194">
  <tableColumns count="4">
    <tableColumn id="4" name="LEARNING GOAL" dataDxfId="192">
      <calculatedColumnFormula>IF('Term 1'!A6=0,"",'[1]Teacher Tracker'!A6)</calculatedColumnFormula>
    </tableColumn>
    <tableColumn id="3" name="Column1" dataDxfId="191">
      <calculatedColumnFormula>IF(COUNTBLANK('Term 1'!B39:B39)=1,"",'Term 1'!B39)</calculatedColumnFormula>
    </tableColumn>
    <tableColumn id="2" name="Column2" dataDxfId="190">
      <calculatedColumnFormula>IF('[1]Teacher Tracker'!B6=0,"",'[1]Teacher Tracker'!B6)</calculatedColumnFormula>
    </tableColumn>
    <tableColumn id="1" name="Proficiency" dataDxfId="189">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ables/table9.xml><?xml version="1.0" encoding="utf-8"?>
<table xmlns="http://schemas.openxmlformats.org/spreadsheetml/2006/main" id="9" name="tblChecklist345678910" displayName="tblChecklist345678910" ref="C4:F99" totalsRowShown="0" headerRowDxfId="188" dataDxfId="186" headerRowBorderDxfId="187">
  <tableColumns count="4">
    <tableColumn id="4" name="LEARNING GOAL" dataDxfId="185">
      <calculatedColumnFormula>IF('Term 1'!A6=0,"",'[1]Teacher Tracker'!A6)</calculatedColumnFormula>
    </tableColumn>
    <tableColumn id="3" name="Column1" dataDxfId="184">
      <calculatedColumnFormula>IF(COUNTBLANK('Term 1'!B39:B39)=1,"",'Term 1'!B39)</calculatedColumnFormula>
    </tableColumn>
    <tableColumn id="2" name="Column2" dataDxfId="183">
      <calculatedColumnFormula>IF('[1]Teacher Tracker'!B6=0,"",'[1]Teacher Tracker'!B6)</calculatedColumnFormula>
    </tableColumn>
    <tableColumn id="1" name="Proficiency" dataDxfId="182">
      <calculatedColumnFormula>IF('[1]Teacher Tracker'!AL6=0,"",IF('[1]Teacher Tracker'!C6/'[1]Teacher Tracker'!AL6&gt;=0.6,IF('[1]Teacher Tracker'!C6/'[1]Teacher Tracker'!AL6&gt;=0.75,2,1),0))</calculatedColumnFormula>
    </tableColumn>
  </tableColumns>
  <tableStyleInfo name="College Move Checklist" showFirstColumn="0"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2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2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2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2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drawing" Target="../drawings/drawing2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drawing" Target="../drawings/drawing3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drawing" Target="../drawings/drawing3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drawing" Target="../drawings/drawing32.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drawing" Target="../drawings/drawing3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drawing" Target="../drawings/drawing34.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table" Target="../tables/table35.xml"/><Relationship Id="rId2" Type="http://schemas.openxmlformats.org/officeDocument/2006/relationships/drawing" Target="../drawings/drawing35.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53"/>
  <sheetViews>
    <sheetView workbookViewId="0">
      <selection activeCell="B1" sqref="B1:C5"/>
    </sheetView>
  </sheetViews>
  <sheetFormatPr defaultColWidth="7.625" defaultRowHeight="0" customHeight="1" zeroHeight="1" x14ac:dyDescent="0.3"/>
  <cols>
    <col min="1" max="1" width="11.375" style="1" customWidth="1"/>
    <col min="2" max="48" width="7.625" style="2"/>
    <col min="49" max="49" width="7.625" style="8"/>
    <col min="50" max="16384" width="7.625" style="6"/>
  </cols>
  <sheetData>
    <row r="1" spans="1:81" ht="23.1" customHeight="1" x14ac:dyDescent="0.35">
      <c r="A1" s="3"/>
      <c r="B1" s="113"/>
      <c r="C1" s="113"/>
      <c r="D1" s="112"/>
      <c r="E1" s="112"/>
      <c r="F1" s="113"/>
      <c r="G1" s="113"/>
      <c r="H1" s="115"/>
      <c r="I1" s="115"/>
      <c r="J1" s="113"/>
      <c r="K1" s="113"/>
      <c r="L1" s="115"/>
      <c r="M1" s="115"/>
      <c r="N1" s="113"/>
      <c r="O1" s="113"/>
      <c r="P1" s="115"/>
      <c r="Q1" s="115"/>
      <c r="R1" s="113"/>
      <c r="S1" s="113"/>
      <c r="T1" s="115"/>
      <c r="U1" s="115"/>
      <c r="V1" s="113"/>
      <c r="W1" s="113"/>
      <c r="X1" s="115"/>
      <c r="Y1" s="115"/>
      <c r="Z1" s="113"/>
      <c r="AA1" s="113"/>
      <c r="AB1" s="112"/>
      <c r="AC1" s="112"/>
      <c r="AD1" s="113"/>
      <c r="AE1" s="113"/>
      <c r="AF1" s="115"/>
      <c r="AG1" s="115"/>
      <c r="AH1" s="113"/>
      <c r="AI1" s="113"/>
      <c r="AJ1" s="112"/>
      <c r="AK1" s="112"/>
      <c r="AL1" s="131"/>
      <c r="AM1" s="131"/>
      <c r="AN1" s="112"/>
      <c r="AO1" s="112"/>
      <c r="AP1" s="119"/>
      <c r="AQ1" s="120"/>
      <c r="AR1" s="125"/>
      <c r="AS1" s="126"/>
      <c r="AT1" s="119"/>
      <c r="AU1" s="120"/>
      <c r="AV1" s="112"/>
      <c r="AW1" s="112"/>
      <c r="AX1" s="113"/>
      <c r="AY1" s="113"/>
      <c r="AZ1" s="112"/>
      <c r="BA1" s="112"/>
      <c r="BB1" s="119"/>
      <c r="BC1" s="120"/>
      <c r="BD1" s="112"/>
      <c r="BE1" s="112"/>
      <c r="BF1" s="113"/>
      <c r="BG1" s="113"/>
      <c r="BH1" s="112"/>
      <c r="BI1" s="112"/>
      <c r="BJ1" s="113"/>
      <c r="BK1" s="113"/>
      <c r="BL1" s="112"/>
      <c r="BM1" s="112"/>
      <c r="BN1" s="113"/>
      <c r="BO1" s="113"/>
      <c r="BP1" s="112"/>
      <c r="BQ1" s="112"/>
      <c r="BR1" s="113"/>
      <c r="BS1" s="113"/>
      <c r="BT1" s="132"/>
      <c r="BU1" s="133"/>
      <c r="BV1" s="113"/>
      <c r="BW1" s="113"/>
      <c r="BX1" s="132"/>
      <c r="BY1" s="133"/>
      <c r="BZ1" s="113"/>
      <c r="CA1" s="113"/>
      <c r="CB1" s="132"/>
      <c r="CC1" s="133"/>
    </row>
    <row r="2" spans="1:81" ht="18.75" x14ac:dyDescent="0.3">
      <c r="A2" s="5"/>
      <c r="B2" s="113"/>
      <c r="C2" s="113"/>
      <c r="D2" s="112"/>
      <c r="E2" s="112"/>
      <c r="F2" s="113"/>
      <c r="G2" s="113"/>
      <c r="H2" s="115"/>
      <c r="I2" s="115"/>
      <c r="J2" s="113"/>
      <c r="K2" s="113"/>
      <c r="L2" s="115"/>
      <c r="M2" s="115"/>
      <c r="N2" s="113"/>
      <c r="O2" s="113"/>
      <c r="P2" s="115"/>
      <c r="Q2" s="115"/>
      <c r="R2" s="113"/>
      <c r="S2" s="113"/>
      <c r="T2" s="115"/>
      <c r="U2" s="115"/>
      <c r="V2" s="113"/>
      <c r="W2" s="113"/>
      <c r="X2" s="115"/>
      <c r="Y2" s="115"/>
      <c r="Z2" s="113"/>
      <c r="AA2" s="113"/>
      <c r="AB2" s="112"/>
      <c r="AC2" s="112"/>
      <c r="AD2" s="113"/>
      <c r="AE2" s="113"/>
      <c r="AF2" s="115"/>
      <c r="AG2" s="115"/>
      <c r="AH2" s="113"/>
      <c r="AI2" s="113"/>
      <c r="AJ2" s="112"/>
      <c r="AK2" s="112"/>
      <c r="AL2" s="131"/>
      <c r="AM2" s="131"/>
      <c r="AN2" s="112"/>
      <c r="AO2" s="112"/>
      <c r="AP2" s="121"/>
      <c r="AQ2" s="122"/>
      <c r="AR2" s="127"/>
      <c r="AS2" s="128"/>
      <c r="AT2" s="121"/>
      <c r="AU2" s="122"/>
      <c r="AV2" s="112"/>
      <c r="AW2" s="112"/>
      <c r="AX2" s="113"/>
      <c r="AY2" s="113"/>
      <c r="AZ2" s="112"/>
      <c r="BA2" s="112"/>
      <c r="BB2" s="121"/>
      <c r="BC2" s="122"/>
      <c r="BD2" s="112"/>
      <c r="BE2" s="112"/>
      <c r="BF2" s="113"/>
      <c r="BG2" s="113"/>
      <c r="BH2" s="112"/>
      <c r="BI2" s="112"/>
      <c r="BJ2" s="113"/>
      <c r="BK2" s="113"/>
      <c r="BL2" s="112"/>
      <c r="BM2" s="112"/>
      <c r="BN2" s="113"/>
      <c r="BO2" s="113"/>
      <c r="BP2" s="112"/>
      <c r="BQ2" s="112"/>
      <c r="BR2" s="113"/>
      <c r="BS2" s="113"/>
      <c r="BT2" s="134"/>
      <c r="BU2" s="135"/>
      <c r="BV2" s="113"/>
      <c r="BW2" s="113"/>
      <c r="BX2" s="134"/>
      <c r="BY2" s="135"/>
      <c r="BZ2" s="113"/>
      <c r="CA2" s="113"/>
      <c r="CB2" s="134"/>
      <c r="CC2" s="135"/>
    </row>
    <row r="3" spans="1:81" ht="67.5" customHeight="1" x14ac:dyDescent="0.3">
      <c r="A3" s="117" t="s">
        <v>4</v>
      </c>
      <c r="B3" s="113"/>
      <c r="C3" s="113"/>
      <c r="D3" s="112"/>
      <c r="E3" s="112"/>
      <c r="F3" s="113"/>
      <c r="G3" s="113"/>
      <c r="H3" s="115"/>
      <c r="I3" s="115"/>
      <c r="J3" s="113"/>
      <c r="K3" s="113"/>
      <c r="L3" s="115"/>
      <c r="M3" s="115"/>
      <c r="N3" s="113"/>
      <c r="O3" s="113"/>
      <c r="P3" s="115"/>
      <c r="Q3" s="115"/>
      <c r="R3" s="113"/>
      <c r="S3" s="113"/>
      <c r="T3" s="115"/>
      <c r="U3" s="115"/>
      <c r="V3" s="113"/>
      <c r="W3" s="113"/>
      <c r="X3" s="115"/>
      <c r="Y3" s="115"/>
      <c r="Z3" s="113"/>
      <c r="AA3" s="113"/>
      <c r="AB3" s="112"/>
      <c r="AC3" s="112"/>
      <c r="AD3" s="113"/>
      <c r="AE3" s="113"/>
      <c r="AF3" s="115"/>
      <c r="AG3" s="115"/>
      <c r="AH3" s="113"/>
      <c r="AI3" s="113"/>
      <c r="AJ3" s="112"/>
      <c r="AK3" s="112"/>
      <c r="AL3" s="131"/>
      <c r="AM3" s="131"/>
      <c r="AN3" s="112"/>
      <c r="AO3" s="112"/>
      <c r="AP3" s="121"/>
      <c r="AQ3" s="122"/>
      <c r="AR3" s="127"/>
      <c r="AS3" s="128"/>
      <c r="AT3" s="121"/>
      <c r="AU3" s="122"/>
      <c r="AV3" s="112"/>
      <c r="AW3" s="112"/>
      <c r="AX3" s="113"/>
      <c r="AY3" s="113"/>
      <c r="AZ3" s="112"/>
      <c r="BA3" s="112"/>
      <c r="BB3" s="121"/>
      <c r="BC3" s="122"/>
      <c r="BD3" s="112"/>
      <c r="BE3" s="112"/>
      <c r="BF3" s="113"/>
      <c r="BG3" s="113"/>
      <c r="BH3" s="112"/>
      <c r="BI3" s="112"/>
      <c r="BJ3" s="113"/>
      <c r="BK3" s="113"/>
      <c r="BL3" s="112"/>
      <c r="BM3" s="112"/>
      <c r="BN3" s="113"/>
      <c r="BO3" s="113"/>
      <c r="BP3" s="112"/>
      <c r="BQ3" s="112"/>
      <c r="BR3" s="113"/>
      <c r="BS3" s="113"/>
      <c r="BT3" s="134"/>
      <c r="BU3" s="135"/>
      <c r="BV3" s="113"/>
      <c r="BW3" s="113"/>
      <c r="BX3" s="134"/>
      <c r="BY3" s="135"/>
      <c r="BZ3" s="113"/>
      <c r="CA3" s="113"/>
      <c r="CB3" s="134"/>
      <c r="CC3" s="135"/>
    </row>
    <row r="4" spans="1:81" ht="18.75" customHeight="1" x14ac:dyDescent="0.3">
      <c r="A4" s="118"/>
      <c r="B4" s="113"/>
      <c r="C4" s="113"/>
      <c r="D4" s="112"/>
      <c r="E4" s="112"/>
      <c r="F4" s="113"/>
      <c r="G4" s="113"/>
      <c r="H4" s="115"/>
      <c r="I4" s="115"/>
      <c r="J4" s="113"/>
      <c r="K4" s="113"/>
      <c r="L4" s="115"/>
      <c r="M4" s="115"/>
      <c r="N4" s="113"/>
      <c r="O4" s="113"/>
      <c r="P4" s="115"/>
      <c r="Q4" s="115"/>
      <c r="R4" s="113"/>
      <c r="S4" s="113"/>
      <c r="T4" s="115"/>
      <c r="U4" s="115"/>
      <c r="V4" s="113"/>
      <c r="W4" s="113"/>
      <c r="X4" s="115"/>
      <c r="Y4" s="115"/>
      <c r="Z4" s="113"/>
      <c r="AA4" s="113"/>
      <c r="AB4" s="112"/>
      <c r="AC4" s="112"/>
      <c r="AD4" s="113"/>
      <c r="AE4" s="113"/>
      <c r="AF4" s="115"/>
      <c r="AG4" s="115"/>
      <c r="AH4" s="113"/>
      <c r="AI4" s="113"/>
      <c r="AJ4" s="112"/>
      <c r="AK4" s="112"/>
      <c r="AL4" s="131"/>
      <c r="AM4" s="131"/>
      <c r="AN4" s="112"/>
      <c r="AO4" s="112"/>
      <c r="AP4" s="121"/>
      <c r="AQ4" s="122"/>
      <c r="AR4" s="127"/>
      <c r="AS4" s="128"/>
      <c r="AT4" s="121"/>
      <c r="AU4" s="122"/>
      <c r="AV4" s="112"/>
      <c r="AW4" s="112"/>
      <c r="AX4" s="113"/>
      <c r="AY4" s="113"/>
      <c r="AZ4" s="112"/>
      <c r="BA4" s="112"/>
      <c r="BB4" s="121"/>
      <c r="BC4" s="122"/>
      <c r="BD4" s="112"/>
      <c r="BE4" s="112"/>
      <c r="BF4" s="113"/>
      <c r="BG4" s="113"/>
      <c r="BH4" s="112"/>
      <c r="BI4" s="112"/>
      <c r="BJ4" s="113"/>
      <c r="BK4" s="113"/>
      <c r="BL4" s="112"/>
      <c r="BM4" s="112"/>
      <c r="BN4" s="113"/>
      <c r="BO4" s="113"/>
      <c r="BP4" s="112"/>
      <c r="BQ4" s="112"/>
      <c r="BR4" s="113"/>
      <c r="BS4" s="113"/>
      <c r="BT4" s="134"/>
      <c r="BU4" s="135"/>
      <c r="BV4" s="113"/>
      <c r="BW4" s="113"/>
      <c r="BX4" s="134"/>
      <c r="BY4" s="135"/>
      <c r="BZ4" s="113"/>
      <c r="CA4" s="113"/>
      <c r="CB4" s="134"/>
      <c r="CC4" s="135"/>
    </row>
    <row r="5" spans="1:81" ht="60" customHeight="1" x14ac:dyDescent="0.3">
      <c r="A5" s="118"/>
      <c r="B5" s="113"/>
      <c r="C5" s="113"/>
      <c r="D5" s="112"/>
      <c r="E5" s="112"/>
      <c r="F5" s="113"/>
      <c r="G5" s="113"/>
      <c r="H5" s="115"/>
      <c r="I5" s="115"/>
      <c r="J5" s="113"/>
      <c r="K5" s="113"/>
      <c r="L5" s="115"/>
      <c r="M5" s="115"/>
      <c r="N5" s="113"/>
      <c r="O5" s="113"/>
      <c r="P5" s="115"/>
      <c r="Q5" s="115"/>
      <c r="R5" s="113"/>
      <c r="S5" s="113"/>
      <c r="T5" s="115"/>
      <c r="U5" s="115"/>
      <c r="V5" s="113"/>
      <c r="W5" s="113"/>
      <c r="X5" s="115"/>
      <c r="Y5" s="115"/>
      <c r="Z5" s="113"/>
      <c r="AA5" s="113"/>
      <c r="AB5" s="112"/>
      <c r="AC5" s="112"/>
      <c r="AD5" s="113"/>
      <c r="AE5" s="113"/>
      <c r="AF5" s="115"/>
      <c r="AG5" s="115"/>
      <c r="AH5" s="113"/>
      <c r="AI5" s="113"/>
      <c r="AJ5" s="112"/>
      <c r="AK5" s="112"/>
      <c r="AL5" s="131"/>
      <c r="AM5" s="131"/>
      <c r="AN5" s="112"/>
      <c r="AO5" s="112"/>
      <c r="AP5" s="123"/>
      <c r="AQ5" s="124"/>
      <c r="AR5" s="129"/>
      <c r="AS5" s="130"/>
      <c r="AT5" s="123"/>
      <c r="AU5" s="124"/>
      <c r="AV5" s="112"/>
      <c r="AW5" s="112"/>
      <c r="AX5" s="113"/>
      <c r="AY5" s="113"/>
      <c r="AZ5" s="112"/>
      <c r="BA5" s="112"/>
      <c r="BB5" s="123"/>
      <c r="BC5" s="124"/>
      <c r="BD5" s="112"/>
      <c r="BE5" s="112"/>
      <c r="BF5" s="113"/>
      <c r="BG5" s="113"/>
      <c r="BH5" s="112"/>
      <c r="BI5" s="112"/>
      <c r="BJ5" s="113"/>
      <c r="BK5" s="113"/>
      <c r="BL5" s="112"/>
      <c r="BM5" s="112"/>
      <c r="BN5" s="113"/>
      <c r="BO5" s="113"/>
      <c r="BP5" s="112"/>
      <c r="BQ5" s="112"/>
      <c r="BR5" s="113"/>
      <c r="BS5" s="113"/>
      <c r="BT5" s="136"/>
      <c r="BU5" s="137"/>
      <c r="BV5" s="113"/>
      <c r="BW5" s="113"/>
      <c r="BX5" s="136"/>
      <c r="BY5" s="137"/>
      <c r="BZ5" s="113"/>
      <c r="CA5" s="113"/>
      <c r="CB5" s="136"/>
      <c r="CC5" s="137"/>
    </row>
    <row r="6" spans="1:81" ht="2.1" hidden="1" customHeight="1" x14ac:dyDescent="0.3">
      <c r="A6" s="114"/>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W6" s="8" t="str">
        <f>IF((COUNT(B6:AU6))=0,"",(COUNTIF(B6:AU6,"&gt;="&amp;0.75*AV6))/(COUNT(B6:AU6)))</f>
        <v/>
      </c>
    </row>
    <row r="7" spans="1:81" ht="2.1" hidden="1" customHeight="1" x14ac:dyDescent="0.3">
      <c r="A7" s="114"/>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W7" s="8" t="str">
        <f t="shared" ref="AW7:AW29" si="0">IF((COUNT(B7:AU7))=0,"",(COUNTIF(B7:AU7,"&gt;="&amp;0.75*AV7))/(COUNT(B7:AU7)))</f>
        <v/>
      </c>
    </row>
    <row r="8" spans="1:81" ht="2.1" hidden="1" customHeight="1" x14ac:dyDescent="0.3">
      <c r="A8" s="11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W8" s="8" t="str">
        <f t="shared" si="0"/>
        <v/>
      </c>
    </row>
    <row r="9" spans="1:81" ht="2.1" hidden="1" customHeight="1" x14ac:dyDescent="0.3">
      <c r="A9" s="11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W9" s="8" t="str">
        <f t="shared" si="0"/>
        <v/>
      </c>
    </row>
    <row r="10" spans="1:81" ht="2.1" hidden="1" customHeight="1" x14ac:dyDescent="0.3">
      <c r="A10" s="11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W10" s="8" t="str">
        <f t="shared" si="0"/>
        <v/>
      </c>
    </row>
    <row r="11" spans="1:81" ht="2.1" hidden="1" customHeight="1" x14ac:dyDescent="0.3">
      <c r="A11" s="11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W11" s="8" t="str">
        <f t="shared" si="0"/>
        <v/>
      </c>
    </row>
    <row r="12" spans="1:81" ht="2.1" hidden="1" customHeight="1" x14ac:dyDescent="0.3">
      <c r="A12" s="114"/>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W12" s="8" t="str">
        <f t="shared" si="0"/>
        <v/>
      </c>
    </row>
    <row r="13" spans="1:81" ht="2.1" hidden="1" customHeight="1" x14ac:dyDescent="0.3">
      <c r="A13" s="114"/>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W13" s="8" t="str">
        <f t="shared" si="0"/>
        <v/>
      </c>
    </row>
    <row r="14" spans="1:81" ht="2.1" hidden="1" customHeight="1" x14ac:dyDescent="0.3">
      <c r="A14" s="114"/>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W14" s="8" t="str">
        <f t="shared" si="0"/>
        <v/>
      </c>
    </row>
    <row r="15" spans="1:81" ht="2.1" hidden="1" customHeight="1" x14ac:dyDescent="0.3">
      <c r="A15" s="114"/>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W15" s="8" t="str">
        <f t="shared" si="0"/>
        <v/>
      </c>
    </row>
    <row r="16" spans="1:81" ht="2.1" hidden="1" customHeight="1" x14ac:dyDescent="0.3">
      <c r="A16" s="114"/>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W16" s="8" t="str">
        <f t="shared" si="0"/>
        <v/>
      </c>
    </row>
    <row r="17" spans="1:49" ht="2.1" hidden="1" customHeight="1" x14ac:dyDescent="0.3">
      <c r="A17" s="114"/>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W17" s="8" t="str">
        <f t="shared" si="0"/>
        <v/>
      </c>
    </row>
    <row r="18" spans="1:49" ht="2.1" hidden="1" customHeight="1" x14ac:dyDescent="0.3">
      <c r="A18" s="114"/>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W18" s="8" t="str">
        <f t="shared" si="0"/>
        <v/>
      </c>
    </row>
    <row r="19" spans="1:49" ht="2.1" hidden="1" customHeight="1" x14ac:dyDescent="0.3">
      <c r="A19" s="114"/>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W19" s="8" t="str">
        <f t="shared" si="0"/>
        <v/>
      </c>
    </row>
    <row r="20" spans="1:49" ht="2.1" hidden="1" customHeight="1" x14ac:dyDescent="0.3">
      <c r="A20" s="11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W20" s="8" t="str">
        <f t="shared" si="0"/>
        <v/>
      </c>
    </row>
    <row r="21" spans="1:49" ht="2.1" hidden="1" customHeight="1" x14ac:dyDescent="0.3">
      <c r="A21" s="11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W21" s="8" t="str">
        <f t="shared" si="0"/>
        <v/>
      </c>
    </row>
    <row r="22" spans="1:49" ht="2.1" hidden="1" customHeight="1" x14ac:dyDescent="0.3">
      <c r="A22" s="114"/>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W22" s="8" t="str">
        <f t="shared" si="0"/>
        <v/>
      </c>
    </row>
    <row r="23" spans="1:49" ht="2.1" hidden="1" customHeight="1" x14ac:dyDescent="0.3">
      <c r="A23" s="114"/>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W23" s="8" t="str">
        <f t="shared" si="0"/>
        <v/>
      </c>
    </row>
    <row r="24" spans="1:49" ht="2.1" hidden="1" customHeight="1" x14ac:dyDescent="0.3">
      <c r="A24" s="114"/>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W24" s="8" t="str">
        <f t="shared" si="0"/>
        <v/>
      </c>
    </row>
    <row r="25" spans="1:49" ht="2.1" hidden="1" customHeight="1" x14ac:dyDescent="0.3">
      <c r="A25" s="114"/>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W25" s="8" t="str">
        <f t="shared" si="0"/>
        <v/>
      </c>
    </row>
    <row r="26" spans="1:49" ht="2.1" hidden="1" customHeight="1" x14ac:dyDescent="0.3">
      <c r="A26" s="114"/>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W26" s="8" t="str">
        <f t="shared" si="0"/>
        <v/>
      </c>
    </row>
    <row r="27" spans="1:49" ht="2.1" hidden="1" customHeight="1" x14ac:dyDescent="0.3">
      <c r="A27" s="114"/>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W27" s="8" t="str">
        <f t="shared" si="0"/>
        <v/>
      </c>
    </row>
    <row r="28" spans="1:49" ht="2.1" hidden="1" customHeight="1" x14ac:dyDescent="0.3">
      <c r="A28" s="114"/>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W28" s="8" t="str">
        <f t="shared" si="0"/>
        <v/>
      </c>
    </row>
    <row r="29" spans="1:49" ht="2.1" hidden="1" customHeight="1" x14ac:dyDescent="0.3">
      <c r="A29" s="114"/>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W29" s="8" t="str">
        <f t="shared" si="0"/>
        <v/>
      </c>
    </row>
    <row r="30" spans="1:49" ht="2.1" hidden="1" customHeight="1" x14ac:dyDescent="0.3">
      <c r="A30" s="114"/>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W30" s="8" t="str">
        <f>IF((COUNT(B30:AU30))=0,"",(COUNTIF(B30:AU30,"&gt;="&amp;0.75*AV30))/(COUNT(B30:AU30)))</f>
        <v/>
      </c>
    </row>
    <row r="31" spans="1:49" ht="2.1" hidden="1" customHeight="1" x14ac:dyDescent="0.3">
      <c r="A31" s="114"/>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W31" s="8" t="str">
        <f t="shared" ref="AW31:AW53" si="1">IF((COUNT(B31:AU31))=0,"",(COUNTIF(B31:AU31,"&gt;="&amp;0.75*AV31))/(COUNT(B31:AU31)))</f>
        <v/>
      </c>
    </row>
    <row r="32" spans="1:49" ht="2.1" hidden="1" customHeight="1" x14ac:dyDescent="0.3">
      <c r="A32" s="114"/>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W32" s="8" t="str">
        <f t="shared" si="1"/>
        <v/>
      </c>
    </row>
    <row r="33" spans="1:49" ht="2.1" hidden="1" customHeight="1" x14ac:dyDescent="0.3">
      <c r="A33" s="114"/>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W33" s="8" t="str">
        <f t="shared" si="1"/>
        <v/>
      </c>
    </row>
    <row r="34" spans="1:49" ht="2.1" hidden="1" customHeight="1" x14ac:dyDescent="0.3">
      <c r="A34" s="114"/>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W34" s="8" t="str">
        <f t="shared" si="1"/>
        <v/>
      </c>
    </row>
    <row r="35" spans="1:49" ht="2.1" hidden="1" customHeight="1" x14ac:dyDescent="0.3">
      <c r="A35" s="114"/>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W35" s="8" t="str">
        <f t="shared" si="1"/>
        <v/>
      </c>
    </row>
    <row r="36" spans="1:49" ht="2.1" hidden="1" customHeight="1" x14ac:dyDescent="0.3">
      <c r="A36" s="114"/>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W36" s="8" t="str">
        <f t="shared" si="1"/>
        <v/>
      </c>
    </row>
    <row r="37" spans="1:49" ht="2.1" hidden="1" customHeight="1" x14ac:dyDescent="0.3">
      <c r="A37" s="114"/>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W37" s="8" t="str">
        <f t="shared" si="1"/>
        <v/>
      </c>
    </row>
    <row r="38" spans="1:49" ht="2.1" hidden="1" customHeight="1" x14ac:dyDescent="0.3">
      <c r="A38" s="114"/>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W38" s="8" t="str">
        <f t="shared" si="1"/>
        <v/>
      </c>
    </row>
    <row r="39" spans="1:49" ht="2.1" hidden="1" customHeight="1" x14ac:dyDescent="0.3">
      <c r="A39" s="114"/>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W39" s="8" t="str">
        <f t="shared" si="1"/>
        <v/>
      </c>
    </row>
    <row r="40" spans="1:49" ht="2.1" hidden="1" customHeight="1" x14ac:dyDescent="0.3">
      <c r="A40" s="114"/>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W40" s="8" t="str">
        <f t="shared" si="1"/>
        <v/>
      </c>
    </row>
    <row r="41" spans="1:49" ht="2.1" hidden="1" customHeight="1" x14ac:dyDescent="0.3">
      <c r="A41" s="114"/>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W41" s="8" t="str">
        <f t="shared" si="1"/>
        <v/>
      </c>
    </row>
    <row r="42" spans="1:49" ht="2.1" hidden="1" customHeight="1" x14ac:dyDescent="0.3">
      <c r="A42" s="114"/>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W42" s="8" t="str">
        <f t="shared" si="1"/>
        <v/>
      </c>
    </row>
    <row r="43" spans="1:49" ht="2.1" hidden="1" customHeight="1" x14ac:dyDescent="0.3">
      <c r="A43" s="114"/>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W43" s="8" t="str">
        <f t="shared" si="1"/>
        <v/>
      </c>
    </row>
    <row r="44" spans="1:49" ht="2.1" hidden="1" customHeight="1" x14ac:dyDescent="0.3">
      <c r="A44" s="114"/>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W44" s="8" t="str">
        <f t="shared" si="1"/>
        <v/>
      </c>
    </row>
    <row r="45" spans="1:49" ht="2.1" hidden="1" customHeight="1" x14ac:dyDescent="0.3">
      <c r="A45" s="114"/>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W45" s="8" t="str">
        <f t="shared" si="1"/>
        <v/>
      </c>
    </row>
    <row r="46" spans="1:49" ht="2.1" hidden="1" customHeight="1" x14ac:dyDescent="0.3">
      <c r="A46" s="114"/>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W46" s="8" t="str">
        <f t="shared" si="1"/>
        <v/>
      </c>
    </row>
    <row r="47" spans="1:49" ht="2.1" hidden="1" customHeight="1" x14ac:dyDescent="0.3">
      <c r="A47" s="114"/>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W47" s="8" t="str">
        <f t="shared" si="1"/>
        <v/>
      </c>
    </row>
    <row r="48" spans="1:49" ht="2.1" hidden="1" customHeight="1" x14ac:dyDescent="0.3">
      <c r="A48" s="114"/>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W48" s="8" t="str">
        <f t="shared" si="1"/>
        <v/>
      </c>
    </row>
    <row r="49" spans="1:49" ht="2.1" hidden="1" customHeight="1" x14ac:dyDescent="0.3">
      <c r="A49" s="114"/>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W49" s="8" t="str">
        <f t="shared" si="1"/>
        <v/>
      </c>
    </row>
    <row r="50" spans="1:49" ht="2.1" hidden="1" customHeight="1" x14ac:dyDescent="0.3">
      <c r="A50" s="114"/>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W50" s="8" t="str">
        <f t="shared" si="1"/>
        <v/>
      </c>
    </row>
    <row r="51" spans="1:49" ht="2.1" hidden="1" customHeight="1" x14ac:dyDescent="0.3">
      <c r="A51" s="114"/>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W51" s="8" t="str">
        <f t="shared" si="1"/>
        <v/>
      </c>
    </row>
    <row r="52" spans="1:49" ht="2.1" hidden="1" customHeight="1" x14ac:dyDescent="0.3">
      <c r="A52" s="114"/>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W52" s="8" t="str">
        <f t="shared" si="1"/>
        <v/>
      </c>
    </row>
    <row r="53" spans="1:49" ht="2.1" hidden="1" customHeight="1" x14ac:dyDescent="0.3">
      <c r="A53" s="114"/>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W53" s="8" t="str">
        <f t="shared" si="1"/>
        <v/>
      </c>
    </row>
  </sheetData>
  <mergeCells count="65">
    <mergeCell ref="BV1:BW5"/>
    <mergeCell ref="BT1:BU5"/>
    <mergeCell ref="BR1:BS5"/>
    <mergeCell ref="BP1:BQ5"/>
    <mergeCell ref="CB1:CC5"/>
    <mergeCell ref="BZ1:CA5"/>
    <mergeCell ref="BX1:BY5"/>
    <mergeCell ref="AX1:AY5"/>
    <mergeCell ref="BB1:BC5"/>
    <mergeCell ref="BD1:BE5"/>
    <mergeCell ref="AH1:AI5"/>
    <mergeCell ref="AV1:AW5"/>
    <mergeCell ref="AR1:AS5"/>
    <mergeCell ref="AT1:AU5"/>
    <mergeCell ref="AJ1:AK5"/>
    <mergeCell ref="AL1:AM5"/>
    <mergeCell ref="AN1:AO5"/>
    <mergeCell ref="A22:A23"/>
    <mergeCell ref="BF1:BG5"/>
    <mergeCell ref="J1:K5"/>
    <mergeCell ref="L1:M5"/>
    <mergeCell ref="N1:O5"/>
    <mergeCell ref="P1:Q5"/>
    <mergeCell ref="AF1:AG5"/>
    <mergeCell ref="Z1:AA5"/>
    <mergeCell ref="AB1:AC5"/>
    <mergeCell ref="AD1:AE5"/>
    <mergeCell ref="T1:U5"/>
    <mergeCell ref="V1:W5"/>
    <mergeCell ref="X1:Y5"/>
    <mergeCell ref="R1:S5"/>
    <mergeCell ref="AZ1:BA5"/>
    <mergeCell ref="AP1:AQ5"/>
    <mergeCell ref="A52:A53"/>
    <mergeCell ref="B1:C5"/>
    <mergeCell ref="D1:E5"/>
    <mergeCell ref="F1:G5"/>
    <mergeCell ref="A46:A47"/>
    <mergeCell ref="A48:A49"/>
    <mergeCell ref="A24:A25"/>
    <mergeCell ref="A3:A5"/>
    <mergeCell ref="A6:A7"/>
    <mergeCell ref="A8:A9"/>
    <mergeCell ref="A10:A11"/>
    <mergeCell ref="A12:A13"/>
    <mergeCell ref="A38:A39"/>
    <mergeCell ref="A40:A41"/>
    <mergeCell ref="A42:A43"/>
    <mergeCell ref="A44:A45"/>
    <mergeCell ref="BH1:BI5"/>
    <mergeCell ref="BJ1:BK5"/>
    <mergeCell ref="BL1:BM5"/>
    <mergeCell ref="BN1:BO5"/>
    <mergeCell ref="A50:A51"/>
    <mergeCell ref="H1:I5"/>
    <mergeCell ref="A26:A27"/>
    <mergeCell ref="A28:A29"/>
    <mergeCell ref="A30:A31"/>
    <mergeCell ref="A32:A33"/>
    <mergeCell ref="A34:A35"/>
    <mergeCell ref="A36:A37"/>
    <mergeCell ref="A14:A15"/>
    <mergeCell ref="A16:A17"/>
    <mergeCell ref="A18:A19"/>
    <mergeCell ref="A20:A21"/>
  </mergeCells>
  <conditionalFormatting sqref="B6:AU29 B54:AU1048576">
    <cfRule type="expression" dxfId="253" priority="13">
      <formula>MOD(COLUMN(),2)=1</formula>
    </cfRule>
  </conditionalFormatting>
  <conditionalFormatting sqref="B6:AU29">
    <cfRule type="expression" dxfId="252" priority="10" stopIfTrue="1">
      <formula>AND(COUNT($AV6:$AV6)=1,B6&gt;=($AV6*0.75))</formula>
    </cfRule>
    <cfRule type="expression" dxfId="251" priority="11" stopIfTrue="1">
      <formula>AND(COUNT($AV6:$AV6),B6&gt;=($AV6*0.65))</formula>
    </cfRule>
    <cfRule type="expression" dxfId="250" priority="12" stopIfTrue="1">
      <formula>AND(COUNT($AV6:$AV6)=1,COUNT(B6:B6)=1)</formula>
    </cfRule>
  </conditionalFormatting>
  <conditionalFormatting sqref="B30:AU53">
    <cfRule type="expression" dxfId="249" priority="9">
      <formula>MOD(COLUMN(),2)=1</formula>
    </cfRule>
  </conditionalFormatting>
  <conditionalFormatting sqref="B30:AU53">
    <cfRule type="expression" dxfId="248" priority="6" stopIfTrue="1">
      <formula>AND(COUNT($AV30:$AV30)=1,B30&gt;=($AV30*0.75))</formula>
    </cfRule>
    <cfRule type="expression" dxfId="247" priority="7" stopIfTrue="1">
      <formula>AND(COUNT($AV30:$AV30),B30&gt;=($AV30*0.65))</formula>
    </cfRule>
    <cfRule type="expression" dxfId="246" priority="8" stopIfTrue="1">
      <formula>AND(COUNT($AV30:$AV30)=1,COUNT(B30:B30)=1)</formula>
    </cfRule>
  </conditionalFormatting>
  <conditionalFormatting sqref="F1 H1 J1 L1 N1 P1:P5 R1 T1 V1 X1 Z1 AB1 AD1 AF1 AH1">
    <cfRule type="expression" dxfId="245" priority="5" stopIfTrue="1">
      <formula>MOD(COLUMN(),2)=1</formula>
    </cfRule>
  </conditionalFormatting>
  <conditionalFormatting sqref="A3:A5">
    <cfRule type="colorScale" priority="4">
      <colorScale>
        <cfvo type="num" val="&quot;0-1.99&quot;"/>
        <cfvo type="num" val="&quot;2.0-2.99&quot;"/>
        <cfvo type="num" val="&quot;3.0-4.0&quot;"/>
        <color theme="5" tint="0.39997558519241921"/>
        <color rgb="FFFFEB84"/>
        <color rgb="FF63BE7B"/>
      </colorScale>
    </cfRule>
  </conditionalFormatting>
  <conditionalFormatting sqref="A1:A5 F1 H1 J1 L1 N1 P1:P5 R1 T1 V1 X1 Z1 AB1 AD1 AF1 AH1">
    <cfRule type="colorScale" priority="3">
      <colorScale>
        <cfvo type="num" val="&quot;0-1.99&quot;"/>
        <cfvo type="num" val="&quot;2.0-2.99&quot;"/>
        <cfvo type="num" val="&quot;3.0-4.0&quot;"/>
        <color theme="5" tint="0.59999389629810485"/>
        <color rgb="FFFFEB84"/>
        <color rgb="FF63BE7B"/>
      </colorScale>
    </cfRule>
  </conditionalFormatting>
  <conditionalFormatting sqref="B1">
    <cfRule type="colorScale" priority="2">
      <colorScale>
        <cfvo type="num" val="0"/>
        <cfvo type="num" val="2"/>
        <cfvo type="num" val="4"/>
        <color theme="5" tint="0.39997558519241921"/>
        <color rgb="FFFFEB84"/>
        <color rgb="FF63BE7B"/>
      </colorScale>
    </cfRule>
  </conditionalFormatting>
  <conditionalFormatting sqref="D1">
    <cfRule type="colorScale" priority="1">
      <colorScale>
        <cfvo type="num" val="0"/>
        <cfvo type="num" val="2"/>
        <cfvo type="num" val="4"/>
        <color theme="5" tint="0.39997558519241921"/>
        <color rgb="FFFFEB84"/>
        <color rgb="FF63BE7B"/>
      </colorScale>
    </cfRule>
  </conditionalFormatting>
  <pageMargins left="0.75" right="0.75" top="1" bottom="1" header="0.5" footer="0.5"/>
  <pageSetup scale="36" fitToWidth="2" fitToHeight="2" orientation="landscape" horizontalDpi="4294967292" verticalDpi="4294967292"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zoomScaleNormal="100" workbookViewId="0">
      <selection activeCell="A46" sqref="A46:XFD1048576"/>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7" t="str">
        <f>IF(COUNTBLANK('Name Entry'!J1:J1)=1,"",'Name Entry'!J1)</f>
        <v/>
      </c>
      <c r="B2" s="227"/>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1'!K88:K88)=1,"",'Term 1'!K88),"")</f>
        <v/>
      </c>
    </row>
    <row r="6" spans="1:6" ht="21" customHeight="1" x14ac:dyDescent="0.25">
      <c r="A6" s="68"/>
      <c r="B6" s="68"/>
      <c r="C6" s="101" t="str">
        <f>IF('Term 1'!A13=0,"",'Term 1'!A13)</f>
        <v/>
      </c>
      <c r="D6" s="78"/>
      <c r="E6" s="79"/>
      <c r="F6" s="93" t="str">
        <f>IFERROR(IF(COUNTBLANK('Term 1'!K89:K89)=1,"",'Term 1'!K89),"")</f>
        <v/>
      </c>
    </row>
    <row r="7" spans="1:6" ht="21" customHeight="1" x14ac:dyDescent="0.25">
      <c r="A7" s="68"/>
      <c r="B7" s="68"/>
      <c r="C7" s="101" t="str">
        <f>IF('Term 1'!A20=0,"",'Term 1'!A20)</f>
        <v/>
      </c>
      <c r="D7" s="78"/>
      <c r="E7" s="79"/>
      <c r="F7" s="93" t="str">
        <f>IFERROR(IF(COUNTBLANK('Term 1'!K90:K90)=1,"",'Term 1'!K90),"")</f>
        <v/>
      </c>
    </row>
    <row r="8" spans="1:6" ht="21" customHeight="1" x14ac:dyDescent="0.25">
      <c r="A8" s="68"/>
      <c r="B8" s="68"/>
      <c r="C8" s="102" t="str">
        <f>IF('Term 1'!A27=0,"",'Term 1'!A27)</f>
        <v/>
      </c>
      <c r="D8" s="78"/>
      <c r="E8" s="79"/>
      <c r="F8" s="93" t="str">
        <f>IFERROR(IF(COUNTBLANK('Term 1'!K91:K91)=1,"",'Term 1'!K91),"")</f>
        <v/>
      </c>
    </row>
    <row r="9" spans="1:6" ht="21" customHeight="1" x14ac:dyDescent="0.25">
      <c r="A9" s="68"/>
      <c r="B9" s="68"/>
      <c r="C9" s="101" t="str">
        <f>IF('Term 1'!A34=0,"",'Term 1'!A34)</f>
        <v/>
      </c>
      <c r="D9" s="78"/>
      <c r="E9" s="79"/>
      <c r="F9" s="93" t="str">
        <f>IFERROR(IF(COUNTBLANK('Term 1'!K92:K92)=1,"",'Term 1'!K92),"")</f>
        <v/>
      </c>
    </row>
    <row r="10" spans="1:6" ht="21" customHeight="1" x14ac:dyDescent="0.25">
      <c r="A10" s="68"/>
      <c r="B10" s="68"/>
      <c r="C10" s="101" t="str">
        <f>IF('Term 1'!A41=0,"",'Term 1'!A41)</f>
        <v/>
      </c>
      <c r="D10" s="78"/>
      <c r="E10" s="79"/>
      <c r="F10" s="93" t="str">
        <f>IFERROR(IF(COUNTBLANK('Term 1'!K93:K93)=1,"",'Term 1'!K93),"")</f>
        <v/>
      </c>
    </row>
    <row r="11" spans="1:6" ht="21" customHeight="1" x14ac:dyDescent="0.25">
      <c r="A11" s="68"/>
      <c r="B11" s="91"/>
      <c r="C11" s="101" t="str">
        <f>IF('Term 1'!A48=0,"",'Term 1'!A48)</f>
        <v/>
      </c>
      <c r="D11" s="78"/>
      <c r="E11" s="79"/>
      <c r="F11" s="93" t="str">
        <f>IFERROR(IF(COUNTBLANK('Term 1'!K94:K94)=1,"",'Term 1'!K94),"")</f>
        <v/>
      </c>
    </row>
    <row r="12" spans="1:6" ht="21" customHeight="1" x14ac:dyDescent="0.25">
      <c r="A12" s="68"/>
      <c r="B12" s="68"/>
      <c r="C12" s="101" t="str">
        <f>IF('Term 1'!A55=0,"",'Term 1'!A55)</f>
        <v/>
      </c>
      <c r="D12" s="78"/>
      <c r="E12" s="79"/>
      <c r="F12" s="93" t="str">
        <f>IFERROR(IF(COUNTBLANK('Term 1'!K95:K95)=1,"",'Term 1'!K95),"")</f>
        <v/>
      </c>
    </row>
    <row r="13" spans="1:6" ht="21" customHeight="1" x14ac:dyDescent="0.25">
      <c r="A13" s="68"/>
      <c r="B13" s="68"/>
      <c r="C13" s="101" t="str">
        <f>IF('Term 1'!A62=0,"",'Term 1'!A62)</f>
        <v/>
      </c>
      <c r="D13" s="78"/>
      <c r="E13" s="79"/>
      <c r="F13" s="93" t="str">
        <f>IFERROR(IF(COUNTBLANK('Term 1'!K96:K96)=1,"",'Term 1'!K96),"")</f>
        <v/>
      </c>
    </row>
    <row r="14" spans="1:6" ht="21" customHeight="1" thickBot="1" x14ac:dyDescent="0.3">
      <c r="A14" s="68"/>
      <c r="B14" s="68"/>
      <c r="C14" s="101" t="str">
        <f>IF('Term 1'!A69=0,"",'Term 1'!A69)</f>
        <v/>
      </c>
      <c r="D14" s="80"/>
      <c r="E14" s="81"/>
      <c r="F14" s="93" t="str">
        <f>IFERROR(IF(COUNTBLANK('Term 1'!K97:K97)=1,"",'Term 1'!K97),"")</f>
        <v/>
      </c>
    </row>
    <row r="15" spans="1:6" ht="21" customHeight="1" x14ac:dyDescent="0.25">
      <c r="A15" s="69"/>
      <c r="B15" s="70" t="e">
        <f>COUNTIF(tblChecklist3456[Proficiency],"&gt;=3.00")/COUNTIF(tblChecklist3456[Proficiency],"&gt;=0")</f>
        <v>#DIV/0!</v>
      </c>
      <c r="C15" s="100" t="str">
        <f>IF('Term 2'!A6=0,"",'Term 2'!A6)</f>
        <v/>
      </c>
      <c r="D15" s="82"/>
      <c r="E15" s="83"/>
      <c r="F15" s="93" t="str">
        <f>IFERROR(IF(COUNTBLANK('Term 2'!K88:K88)=1,"",'Term 2'!K88),"")</f>
        <v/>
      </c>
    </row>
    <row r="16" spans="1:6" ht="21" customHeight="1" x14ac:dyDescent="0.25">
      <c r="A16" s="68"/>
      <c r="B16" s="68"/>
      <c r="C16" s="101" t="str">
        <f>IF('Term 2'!A13=0,"",'Term 2'!A13)</f>
        <v/>
      </c>
      <c r="D16" s="84"/>
      <c r="E16" s="79"/>
      <c r="F16" s="93" t="str">
        <f>IFERROR(IF(COUNTBLANK('Term 2'!K89:K89)=1,"",'Term 2'!K89),"")</f>
        <v/>
      </c>
    </row>
    <row r="17" spans="1:6" ht="21" customHeight="1" x14ac:dyDescent="0.25">
      <c r="A17" s="68"/>
      <c r="B17" s="68"/>
      <c r="C17" s="101" t="str">
        <f>IF('Term 2'!A20=0,"",'Term 2'!A20)</f>
        <v/>
      </c>
      <c r="D17" s="84"/>
      <c r="E17" s="79"/>
      <c r="F17" s="93" t="str">
        <f>IFERROR(IF(COUNTBLANK('Term 2'!K90:K90)=1,"",'Term 2'!K90),"")</f>
        <v/>
      </c>
    </row>
    <row r="18" spans="1:6" ht="21" customHeight="1" x14ac:dyDescent="0.25">
      <c r="A18" s="68"/>
      <c r="B18" s="71"/>
      <c r="C18" s="102" t="str">
        <f>IF('Term 2'!A27=0,"",'Term 2'!A27)</f>
        <v/>
      </c>
      <c r="D18" s="84"/>
      <c r="E18" s="79"/>
      <c r="F18" s="93" t="str">
        <f>IFERROR(IF(COUNTBLANK('Term 2'!K91:K91)=1,"",'Term 2'!K91),"")</f>
        <v/>
      </c>
    </row>
    <row r="19" spans="1:6" ht="21" customHeight="1" x14ac:dyDescent="0.25">
      <c r="A19" s="68"/>
      <c r="B19" s="92"/>
      <c r="C19" s="101" t="str">
        <f>IF('Term 2'!A34=0,"",'Term 2'!A34)</f>
        <v/>
      </c>
      <c r="D19" s="84"/>
      <c r="E19" s="79"/>
      <c r="F19" s="93" t="str">
        <f>IFERROR(IF(COUNTBLANK('Term 2'!K92:K92)=1,"",'Term 2'!K92),"")</f>
        <v/>
      </c>
    </row>
    <row r="20" spans="1:6" ht="21" customHeight="1" x14ac:dyDescent="0.25">
      <c r="A20" s="68"/>
      <c r="B20" s="68"/>
      <c r="C20" s="101" t="str">
        <f>IF('Term 2'!A41=0,"",'Term 2'!A41)</f>
        <v/>
      </c>
      <c r="D20" s="84"/>
      <c r="E20" s="79"/>
      <c r="F20" s="93" t="str">
        <f>IFERROR(IF(COUNTBLANK('Term 2'!K93:K93)=1,"",'Term 2'!K93),"")</f>
        <v/>
      </c>
    </row>
    <row r="21" spans="1:6" ht="21" customHeight="1" x14ac:dyDescent="0.25">
      <c r="A21" s="68"/>
      <c r="B21" s="72"/>
      <c r="C21" s="101" t="str">
        <f>IF('Term 2'!A48=0,"",'Term 2'!A48)</f>
        <v/>
      </c>
      <c r="D21" s="84"/>
      <c r="E21" s="79"/>
      <c r="F21" s="93" t="str">
        <f>IFERROR(IF(COUNTBLANK('Term 2'!K94:K94)=1,"",'Term 2'!K94),"")</f>
        <v/>
      </c>
    </row>
    <row r="22" spans="1:6" ht="21" customHeight="1" x14ac:dyDescent="0.25">
      <c r="A22" s="68"/>
      <c r="B22" s="73"/>
      <c r="C22" s="101" t="str">
        <f>IF('Term 2'!A55=0,"",'Term 2'!A55)</f>
        <v/>
      </c>
      <c r="D22" s="84"/>
      <c r="E22" s="79"/>
      <c r="F22" s="93" t="str">
        <f>IFERROR(IF(COUNTBLANK('Term 2'!K95:K95)=1,"",'Term 2'!K95),"")</f>
        <v/>
      </c>
    </row>
    <row r="23" spans="1:6" ht="21" customHeight="1" x14ac:dyDescent="0.25">
      <c r="A23" s="68"/>
      <c r="B23" s="73"/>
      <c r="C23" s="101" t="str">
        <f>IF('Term 2'!A62=0,"",'Term 2'!A62)</f>
        <v/>
      </c>
      <c r="D23" s="84"/>
      <c r="E23" s="79"/>
      <c r="F23" s="93" t="str">
        <f>IFERROR(IF(COUNTBLANK('Term 2'!K96:K96)=1,"",'Term 2'!K96),"")</f>
        <v/>
      </c>
    </row>
    <row r="24" spans="1:6" ht="21" customHeight="1" thickBot="1" x14ac:dyDescent="0.3">
      <c r="A24" s="68"/>
      <c r="B24" s="73"/>
      <c r="C24" s="101" t="str">
        <f>IF('Term 2'!A69=0,"",'Term 2'!A69)</f>
        <v/>
      </c>
      <c r="D24" s="85"/>
      <c r="E24" s="81"/>
      <c r="F24" s="93" t="str">
        <f>IFERROR(IF(COUNTBLANK('Term 2'!K97:K97)=1,"",'Term 2'!K97),"")</f>
        <v/>
      </c>
    </row>
    <row r="25" spans="1:6" ht="21" customHeight="1" x14ac:dyDescent="0.25">
      <c r="A25" s="68"/>
      <c r="B25" s="73"/>
      <c r="C25" s="100" t="str">
        <f>IF('Term 3'!A6=0,"",'Term 3'!A6)</f>
        <v/>
      </c>
      <c r="D25" s="82"/>
      <c r="E25" s="83"/>
      <c r="F25" s="93" t="str">
        <f>IFERROR(IF(COUNTBLANK('Term 3'!K88:K88)=1,"",'Term 3'!K88),"")</f>
        <v/>
      </c>
    </row>
    <row r="26" spans="1:6" ht="21" customHeight="1" x14ac:dyDescent="0.25">
      <c r="A26" s="68"/>
      <c r="B26" s="73"/>
      <c r="C26" s="101" t="str">
        <f>IF('Term 3'!A13=0,"",'Term 3'!A13)</f>
        <v/>
      </c>
      <c r="D26" s="84"/>
      <c r="E26" s="79"/>
      <c r="F26" s="93" t="str">
        <f>IFERROR(IF(COUNTBLANK('Term 3'!K89:K89)=1,"",'Term 3'!K89),"")</f>
        <v/>
      </c>
    </row>
    <row r="27" spans="1:6" ht="21" customHeight="1" x14ac:dyDescent="0.25">
      <c r="A27" s="68"/>
      <c r="B27" s="73"/>
      <c r="C27" s="101" t="str">
        <f>IF('Term 3'!A20=0,"",'Term 3'!A20)</f>
        <v/>
      </c>
      <c r="D27" s="84"/>
      <c r="E27" s="79"/>
      <c r="F27" s="93" t="str">
        <f>IFERROR(IF(COUNTBLANK('Term 3'!K90:K90)=1,"",'Term 3'!K90),"")</f>
        <v/>
      </c>
    </row>
    <row r="28" spans="1:6" ht="21" customHeight="1" x14ac:dyDescent="0.25">
      <c r="A28" s="68"/>
      <c r="B28" s="73"/>
      <c r="C28" s="102" t="str">
        <f>IF('Term 3'!A27=0,"",'Term 3'!A27)</f>
        <v/>
      </c>
      <c r="D28" s="84"/>
      <c r="E28" s="79"/>
      <c r="F28" s="93" t="str">
        <f>IFERROR(IF(COUNTBLANK('Term 3'!K91:K91)=1,"",'Term 3'!K91),"")</f>
        <v/>
      </c>
    </row>
    <row r="29" spans="1:6" ht="21" customHeight="1" x14ac:dyDescent="0.25">
      <c r="A29" s="68"/>
      <c r="B29" s="72"/>
      <c r="C29" s="101" t="str">
        <f>IF('Term 3'!A34=0,"",'Term 3'!A34)</f>
        <v/>
      </c>
      <c r="D29" s="84"/>
      <c r="E29" s="79"/>
      <c r="F29" s="93" t="str">
        <f>IFERROR(IF(COUNTBLANK('Term 3'!K92:K92)=1,"",'Term 3'!K92),"")</f>
        <v/>
      </c>
    </row>
    <row r="30" spans="1:6" ht="21" customHeight="1" x14ac:dyDescent="0.25">
      <c r="A30" s="68"/>
      <c r="B30" s="72"/>
      <c r="C30" s="101" t="str">
        <f>IF('Term 3'!A41=0,"",'Term 3'!A41)</f>
        <v/>
      </c>
      <c r="D30" s="84"/>
      <c r="E30" s="79"/>
      <c r="F30" s="93" t="str">
        <f>IFERROR(IF(COUNTBLANK('Term 3'!K93:K93)=1,"",'Term 3'!K93),"")</f>
        <v/>
      </c>
    </row>
    <row r="31" spans="1:6" ht="21" customHeight="1" x14ac:dyDescent="0.25">
      <c r="A31" s="68"/>
      <c r="B31" s="72"/>
      <c r="C31" s="101" t="str">
        <f>IF('Term 3'!A48=0,"",'Term 3'!A48)</f>
        <v/>
      </c>
      <c r="D31" s="84"/>
      <c r="E31" s="79"/>
      <c r="F31" s="93" t="str">
        <f>IFERROR(IF(COUNTBLANK('Term 3'!K94:K94)=1,"",'Term 3'!K94),"")</f>
        <v/>
      </c>
    </row>
    <row r="32" spans="1:6" ht="21" customHeight="1" x14ac:dyDescent="0.25">
      <c r="A32" s="68"/>
      <c r="B32" s="72"/>
      <c r="C32" s="101" t="str">
        <f>IF('Term 3'!A55=0,"",'Term 3'!A55)</f>
        <v/>
      </c>
      <c r="D32" s="84"/>
      <c r="E32" s="79"/>
      <c r="F32" s="93" t="str">
        <f>IFERROR(IF(COUNTBLANK('Term 3'!K95:K95)=1,"",'Term 3'!K95),"")</f>
        <v/>
      </c>
    </row>
    <row r="33" spans="1:6" ht="21" customHeight="1" x14ac:dyDescent="0.25">
      <c r="A33" s="68"/>
      <c r="B33" s="72"/>
      <c r="C33" s="101" t="str">
        <f>IF('Term 3'!A62=0,"",'Term 3'!A62)</f>
        <v/>
      </c>
      <c r="D33" s="84"/>
      <c r="E33" s="79"/>
      <c r="F33" s="93" t="str">
        <f>IFERROR(IF(COUNTBLANK('Term 3'!K96:K96)=1,"",'Term 3'!K96),"")</f>
        <v/>
      </c>
    </row>
    <row r="34" spans="1:6" ht="21" customHeight="1" thickBot="1" x14ac:dyDescent="0.3">
      <c r="A34" s="68"/>
      <c r="B34" s="72"/>
      <c r="C34" s="101" t="str">
        <f>IF('Term 3'!A69=0,"",'Term 3'!A69)</f>
        <v/>
      </c>
      <c r="D34" s="85"/>
      <c r="E34" s="81"/>
      <c r="F34" s="93" t="str">
        <f>IFERROR(IF(COUNTBLANK('Term 3'!K97:K97)=1,"",'Term 3'!K97),"")</f>
        <v/>
      </c>
    </row>
    <row r="35" spans="1:6" ht="21" customHeight="1" x14ac:dyDescent="0.25">
      <c r="A35" s="68"/>
      <c r="B35" s="72"/>
      <c r="C35" s="100" t="str">
        <f>IF('Term 4'!A6=0,"",'Term 4'!A6)</f>
        <v/>
      </c>
      <c r="D35" s="82"/>
      <c r="E35" s="83"/>
      <c r="F35" s="93" t="str">
        <f>IFERROR(IF(COUNTBLANK('Term 4'!K88:K88)=1,"",'Term 4'!K88),"")</f>
        <v/>
      </c>
    </row>
    <row r="36" spans="1:6" ht="21" customHeight="1" x14ac:dyDescent="0.25">
      <c r="A36" s="68"/>
      <c r="B36" s="72"/>
      <c r="C36" s="101" t="str">
        <f>IF('Term 4'!A13=0,"",'Term 4'!A13)</f>
        <v/>
      </c>
      <c r="D36" s="84"/>
      <c r="E36" s="79"/>
      <c r="F36" s="93" t="str">
        <f>IFERROR(IF(COUNTBLANK('Term 4'!K89:K89)=1,"",'Term 4'!K89),"")</f>
        <v/>
      </c>
    </row>
    <row r="37" spans="1:6" ht="21" customHeight="1" x14ac:dyDescent="0.25">
      <c r="A37" s="68"/>
      <c r="B37" s="72"/>
      <c r="C37" s="101" t="str">
        <f>IF('Term 4'!A20=0,"",'Term 4'!A20)</f>
        <v/>
      </c>
      <c r="D37" s="84"/>
      <c r="E37" s="79"/>
      <c r="F37" s="93" t="str">
        <f>IFERROR(IF(COUNTBLANK('Term 4'!K90:K90)=1,"",'Term 4'!K90),"")</f>
        <v/>
      </c>
    </row>
    <row r="38" spans="1:6" ht="21" customHeight="1" x14ac:dyDescent="0.25">
      <c r="A38" s="68"/>
      <c r="B38" s="72"/>
      <c r="C38" s="102" t="str">
        <f>IF('Term 4'!A27=0,"",'Term 4'!A27)</f>
        <v/>
      </c>
      <c r="D38" s="84"/>
      <c r="E38" s="79"/>
      <c r="F38" s="93" t="str">
        <f>IFERROR(IF(COUNTBLANK('Term 4'!K91:K91)=1,"",'Term 4'!K91),"")</f>
        <v/>
      </c>
    </row>
    <row r="39" spans="1:6" ht="21" customHeight="1" x14ac:dyDescent="0.25">
      <c r="A39" s="106" t="s">
        <v>8</v>
      </c>
      <c r="B39" s="72" t="str">
        <f>IF(COUNTBLANK('Term 1'!J80:J80)=1,"",'Term 1'!J80)</f>
        <v/>
      </c>
      <c r="C39" s="101" t="str">
        <f>IF('Term 4'!A34=0,"",'Term 4'!A34)</f>
        <v/>
      </c>
      <c r="D39" s="84"/>
      <c r="E39" s="79"/>
      <c r="F39" s="93" t="str">
        <f>IFERROR(IF(COUNTBLANK('Term 4'!K92:K92)=1,"",'Term 4'!K92),"")</f>
        <v/>
      </c>
    </row>
    <row r="40" spans="1:6" ht="21" customHeight="1" x14ac:dyDescent="0.25">
      <c r="A40" s="106" t="s">
        <v>9</v>
      </c>
      <c r="B40" s="72" t="str">
        <f>IF(COUNTBLANK('Term 2'!J80:J80)=1,"",'Term 2'!J80)</f>
        <v/>
      </c>
      <c r="C40" s="101" t="str">
        <f>IF('Term 4'!A41=0,"",'Term 4'!A41)</f>
        <v/>
      </c>
      <c r="D40" s="84"/>
      <c r="E40" s="79"/>
      <c r="F40" s="93" t="str">
        <f>IFERROR(IF(COUNTBLANK('Term 4'!K93:K93)=1,"",'Term 4'!K93),"")</f>
        <v/>
      </c>
    </row>
    <row r="41" spans="1:6" ht="21" customHeight="1" x14ac:dyDescent="0.25">
      <c r="A41" s="106" t="s">
        <v>10</v>
      </c>
      <c r="B41" s="72" t="str">
        <f>IF(COUNTBLANK('Term 3'!J80:J80)=1,"",'Term 3'!J80)</f>
        <v/>
      </c>
      <c r="C41" s="101" t="str">
        <f>IF('Term 4'!A48=0,"",'Term 4'!A48)</f>
        <v/>
      </c>
      <c r="D41" s="84"/>
      <c r="E41" s="79"/>
      <c r="F41" s="93" t="str">
        <f>IFERROR(IF(COUNTBLANK('Term 4'!K94:K94)=1,"",'Term 4'!K94),"")</f>
        <v/>
      </c>
    </row>
    <row r="42" spans="1:6" ht="21" customHeight="1" x14ac:dyDescent="0.25">
      <c r="A42" s="106" t="s">
        <v>11</v>
      </c>
      <c r="B42" s="72" t="str">
        <f>IF(COUNTBLANK('Term 4'!J80:J80)=1,"",'Term 4'!J80)</f>
        <v/>
      </c>
      <c r="C42" s="101" t="str">
        <f>IF('Term 4'!A55=0,"",'Term 4'!A55)</f>
        <v/>
      </c>
      <c r="D42" s="84"/>
      <c r="E42" s="79"/>
      <c r="F42" s="93" t="str">
        <f>IFERROR(IF(COUNTBLANK('Term 4'!K95:K95)=1,"",'Term 4'!K95),"")</f>
        <v/>
      </c>
    </row>
    <row r="43" spans="1:6" ht="21" customHeight="1" x14ac:dyDescent="0.25">
      <c r="A43" s="68"/>
      <c r="B43" s="72"/>
      <c r="C43" s="101" t="str">
        <f>IF('Term 4'!A62=0,"",'Term 4'!A62)</f>
        <v/>
      </c>
      <c r="D43" s="84"/>
      <c r="E43" s="79"/>
      <c r="F43" s="93" t="str">
        <f>IFERROR(IF(COUNTBLANK('Term 4'!K96:K96)=1,"",'Term 4'!K96),"")</f>
        <v/>
      </c>
    </row>
    <row r="44" spans="1:6" ht="21" customHeight="1" thickBot="1" x14ac:dyDescent="0.3">
      <c r="A44" s="68"/>
      <c r="B44" s="72"/>
      <c r="C44" s="103" t="str">
        <f>IF('Term 4'!A69=0,"",'Term 4'!A69)</f>
        <v/>
      </c>
      <c r="D44" s="85"/>
      <c r="E44" s="81"/>
      <c r="F44" s="93" t="str">
        <f>IFERROR(IF(COUNTBLANK('Term 4'!K97:K97)=1,"",'Term 4'!K97),"")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wrmHRfDVa8Hksg0++SZLxzb8WscAIpmXjYslS0LHD6/voGaSs15qeXPH/c0prSN5Z7lcqrPkjUUvnAMVVIrthg==" saltValue="8JFCn7eJAGE7u+hOpguqqw=="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6"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topLeftCell="A16" zoomScaleNormal="100" workbookViewId="0">
      <selection activeCell="A46" sqref="A46:XFD1048576"/>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7" t="str">
        <f>IF(COUNTBLANK('Name Entry'!L1:L1)=1,"",'Name Entry'!L1)</f>
        <v/>
      </c>
      <c r="B2" s="227"/>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1'!M88:M88)=1,"",'Term 1'!M88),"")</f>
        <v/>
      </c>
    </row>
    <row r="6" spans="1:6" ht="21" customHeight="1" x14ac:dyDescent="0.25">
      <c r="A6" s="68"/>
      <c r="B6" s="68"/>
      <c r="C6" s="101" t="str">
        <f>IF('Term 1'!A13=0,"",'Term 1'!A13)</f>
        <v/>
      </c>
      <c r="D6" s="78"/>
      <c r="E6" s="79"/>
      <c r="F6" s="93" t="str">
        <f>IFERROR(IF(COUNTBLANK('Term 1'!M89:M89)=1,"",'Term 1'!M89),"")</f>
        <v/>
      </c>
    </row>
    <row r="7" spans="1:6" ht="21" customHeight="1" x14ac:dyDescent="0.25">
      <c r="A7" s="68"/>
      <c r="B7" s="68"/>
      <c r="C7" s="101" t="str">
        <f>IF('Term 1'!A20=0,"",'Term 1'!A20)</f>
        <v/>
      </c>
      <c r="D7" s="78"/>
      <c r="E7" s="79"/>
      <c r="F7" s="93" t="str">
        <f>IFERROR(IF(COUNTBLANK('Term 1'!M90:M90)=1,"",'Term 1'!M90),"")</f>
        <v/>
      </c>
    </row>
    <row r="8" spans="1:6" ht="21" customHeight="1" x14ac:dyDescent="0.25">
      <c r="A8" s="68"/>
      <c r="B8" s="68"/>
      <c r="C8" s="102" t="str">
        <f>IF('Term 1'!A27=0,"",'Term 1'!A27)</f>
        <v/>
      </c>
      <c r="D8" s="78"/>
      <c r="E8" s="79"/>
      <c r="F8" s="93" t="str">
        <f>IFERROR(IF(COUNTBLANK('Term 1'!M91:M91)=1,"",'Term 1'!M91),"")</f>
        <v/>
      </c>
    </row>
    <row r="9" spans="1:6" ht="21" customHeight="1" x14ac:dyDescent="0.25">
      <c r="A9" s="68"/>
      <c r="B9" s="68"/>
      <c r="C9" s="101" t="str">
        <f>IF('Term 1'!A34=0,"",'Term 1'!A34)</f>
        <v/>
      </c>
      <c r="D9" s="78"/>
      <c r="E9" s="79"/>
      <c r="F9" s="93" t="str">
        <f>IFERROR(IF(COUNTBLANK('Term 1'!M92:M92)=1,"",'Term 1'!M92),"")</f>
        <v/>
      </c>
    </row>
    <row r="10" spans="1:6" ht="21" customHeight="1" x14ac:dyDescent="0.25">
      <c r="A10" s="68"/>
      <c r="B10" s="68"/>
      <c r="C10" s="101" t="str">
        <f>IF('Term 1'!A41=0,"",'Term 1'!A41)</f>
        <v/>
      </c>
      <c r="D10" s="78"/>
      <c r="E10" s="79"/>
      <c r="F10" s="93" t="str">
        <f>IFERROR(IF(COUNTBLANK('Term 1'!M93:M93)=1,"",'Term 1'!M93),"")</f>
        <v/>
      </c>
    </row>
    <row r="11" spans="1:6" ht="21" customHeight="1" x14ac:dyDescent="0.25">
      <c r="A11" s="68"/>
      <c r="B11" s="91"/>
      <c r="C11" s="101" t="str">
        <f>IF('Term 1'!A48=0,"",'Term 1'!A48)</f>
        <v/>
      </c>
      <c r="D11" s="78"/>
      <c r="E11" s="79"/>
      <c r="F11" s="93" t="str">
        <f>IFERROR(IF(COUNTBLANK('Term 1'!M94:M94)=1,"",'Term 1'!M94),"")</f>
        <v/>
      </c>
    </row>
    <row r="12" spans="1:6" ht="21" customHeight="1" x14ac:dyDescent="0.25">
      <c r="A12" s="68"/>
      <c r="B12" s="68"/>
      <c r="C12" s="101" t="str">
        <f>IF('Term 1'!A55=0,"",'Term 1'!A55)</f>
        <v/>
      </c>
      <c r="D12" s="78"/>
      <c r="E12" s="79"/>
      <c r="F12" s="93" t="str">
        <f>IFERROR(IF(COUNTBLANK('Term 1'!M95:M95)=1,"",'Term 1'!M95),"")</f>
        <v/>
      </c>
    </row>
    <row r="13" spans="1:6" ht="21" customHeight="1" x14ac:dyDescent="0.25">
      <c r="A13" s="68"/>
      <c r="B13" s="68"/>
      <c r="C13" s="101" t="str">
        <f>IF('Term 1'!A62=0,"",'Term 1'!A62)</f>
        <v/>
      </c>
      <c r="D13" s="78"/>
      <c r="E13" s="79"/>
      <c r="F13" s="93" t="str">
        <f>IFERROR(IF(COUNTBLANK('Term 1'!M96:M96)=1,"",'Term 1'!M96),"")</f>
        <v/>
      </c>
    </row>
    <row r="14" spans="1:6" ht="21" customHeight="1" thickBot="1" x14ac:dyDescent="0.3">
      <c r="A14" s="68"/>
      <c r="B14" s="68"/>
      <c r="C14" s="101" t="str">
        <f>IF('Term 1'!A69=0,"",'Term 1'!A69)</f>
        <v/>
      </c>
      <c r="D14" s="80"/>
      <c r="E14" s="81"/>
      <c r="F14" s="93" t="str">
        <f>IFERROR(IF(COUNTBLANK('Term 1'!M97:M97)=1,"",'Term 1'!M97),"")</f>
        <v/>
      </c>
    </row>
    <row r="15" spans="1:6" ht="21" customHeight="1" x14ac:dyDescent="0.25">
      <c r="A15" s="69"/>
      <c r="B15" s="70" t="e">
        <f>COUNTIF(tblChecklist34567[Proficiency],"&gt;=3.00")/COUNTIF(tblChecklist34567[Proficiency],"&gt;=0")</f>
        <v>#DIV/0!</v>
      </c>
      <c r="C15" s="100" t="str">
        <f>IF('Term 2'!A6=0,"",'Term 2'!A6)</f>
        <v/>
      </c>
      <c r="D15" s="82"/>
      <c r="E15" s="83"/>
      <c r="F15" s="93" t="str">
        <f>IFERROR(IF(COUNTBLANK('Term 2'!M88:M88)=1,"",'Term 2'!M88),"")</f>
        <v/>
      </c>
    </row>
    <row r="16" spans="1:6" ht="21" customHeight="1" x14ac:dyDescent="0.25">
      <c r="A16" s="68"/>
      <c r="B16" s="68"/>
      <c r="C16" s="101" t="str">
        <f>IF('Term 2'!A13=0,"",'Term 2'!A13)</f>
        <v/>
      </c>
      <c r="D16" s="84"/>
      <c r="E16" s="79"/>
      <c r="F16" s="93" t="str">
        <f>IFERROR(IF(COUNTBLANK('Term 2'!M89:M89)=1,"",'Term 2'!M89),"")</f>
        <v/>
      </c>
    </row>
    <row r="17" spans="1:6" ht="21" customHeight="1" x14ac:dyDescent="0.25">
      <c r="A17" s="68"/>
      <c r="B17" s="68"/>
      <c r="C17" s="101" t="str">
        <f>IF('Term 2'!A20=0,"",'Term 2'!A20)</f>
        <v/>
      </c>
      <c r="D17" s="84"/>
      <c r="E17" s="79"/>
      <c r="F17" s="93" t="str">
        <f>IFERROR(IF(COUNTBLANK('Term 2'!M90:M90)=1,"",'Term 2'!M90),"")</f>
        <v/>
      </c>
    </row>
    <row r="18" spans="1:6" ht="21" customHeight="1" x14ac:dyDescent="0.25">
      <c r="A18" s="68"/>
      <c r="B18" s="71"/>
      <c r="C18" s="102" t="str">
        <f>IF('Term 2'!A27=0,"",'Term 2'!A27)</f>
        <v/>
      </c>
      <c r="D18" s="84"/>
      <c r="E18" s="79"/>
      <c r="F18" s="93" t="str">
        <f>IFERROR(IF(COUNTBLANK('Term 2'!M91:M91)=1,"",'Term 2'!M91),"")</f>
        <v/>
      </c>
    </row>
    <row r="19" spans="1:6" ht="21" customHeight="1" x14ac:dyDescent="0.25">
      <c r="A19" s="68"/>
      <c r="B19" s="92"/>
      <c r="C19" s="101" t="str">
        <f>IF('Term 2'!A34=0,"",'Term 2'!A34)</f>
        <v/>
      </c>
      <c r="D19" s="84"/>
      <c r="E19" s="79"/>
      <c r="F19" s="93" t="str">
        <f>IFERROR(IF(COUNTBLANK('Term 2'!M92:M92)=1,"",'Term 2'!M92),"")</f>
        <v/>
      </c>
    </row>
    <row r="20" spans="1:6" ht="21" customHeight="1" x14ac:dyDescent="0.25">
      <c r="A20" s="68"/>
      <c r="B20" s="68"/>
      <c r="C20" s="101" t="str">
        <f>IF('Term 2'!A41=0,"",'Term 2'!A41)</f>
        <v/>
      </c>
      <c r="D20" s="84"/>
      <c r="E20" s="79"/>
      <c r="F20" s="93" t="str">
        <f>IFERROR(IF(COUNTBLANK('Term 2'!M93:M93)=1,"",'Term 2'!M93),"")</f>
        <v/>
      </c>
    </row>
    <row r="21" spans="1:6" ht="21" customHeight="1" x14ac:dyDescent="0.25">
      <c r="A21" s="68"/>
      <c r="B21" s="72"/>
      <c r="C21" s="101" t="str">
        <f>IF('Term 2'!A48=0,"",'Term 2'!A48)</f>
        <v/>
      </c>
      <c r="D21" s="84"/>
      <c r="E21" s="79"/>
      <c r="F21" s="93" t="str">
        <f>IFERROR(IF(COUNTBLANK('Term 2'!M94:M94)=1,"",'Term 2'!M94),"")</f>
        <v/>
      </c>
    </row>
    <row r="22" spans="1:6" ht="21" customHeight="1" x14ac:dyDescent="0.25">
      <c r="A22" s="68"/>
      <c r="B22" s="73"/>
      <c r="C22" s="101" t="str">
        <f>IF('Term 2'!A55=0,"",'Term 2'!A55)</f>
        <v/>
      </c>
      <c r="D22" s="84"/>
      <c r="E22" s="79"/>
      <c r="F22" s="93" t="str">
        <f>IFERROR(IF(COUNTBLANK('Term 2'!M95:M95)=1,"",'Term 2'!M95),"")</f>
        <v/>
      </c>
    </row>
    <row r="23" spans="1:6" ht="21" customHeight="1" x14ac:dyDescent="0.25">
      <c r="A23" s="68"/>
      <c r="B23" s="73"/>
      <c r="C23" s="101" t="str">
        <f>IF('Term 2'!A62=0,"",'Term 2'!A62)</f>
        <v/>
      </c>
      <c r="D23" s="84"/>
      <c r="E23" s="79"/>
      <c r="F23" s="93" t="str">
        <f>IFERROR(IF(COUNTBLANK('Term 2'!M96:M96)=1,"",'Term 2'!M96),"")</f>
        <v/>
      </c>
    </row>
    <row r="24" spans="1:6" ht="21" customHeight="1" thickBot="1" x14ac:dyDescent="0.3">
      <c r="A24" s="68"/>
      <c r="B24" s="73"/>
      <c r="C24" s="101" t="str">
        <f>IF('Term 2'!A69=0,"",'Term 2'!A69)</f>
        <v/>
      </c>
      <c r="D24" s="85"/>
      <c r="E24" s="81"/>
      <c r="F24" s="93" t="str">
        <f>IFERROR(IF(COUNTBLANK('Term 2'!M97:M97)=1,"",'Term 2'!M97),"")</f>
        <v/>
      </c>
    </row>
    <row r="25" spans="1:6" ht="21" customHeight="1" x14ac:dyDescent="0.25">
      <c r="A25" s="68"/>
      <c r="B25" s="73"/>
      <c r="C25" s="100" t="str">
        <f>IF('Term 3'!A6=0,"",'Term 3'!A6)</f>
        <v/>
      </c>
      <c r="D25" s="82"/>
      <c r="E25" s="83"/>
      <c r="F25" s="93" t="str">
        <f>IFERROR(IF(COUNTBLANK('Term 3'!M88:M88)=1,"",'Term 3'!M88),"")</f>
        <v/>
      </c>
    </row>
    <row r="26" spans="1:6" ht="21" customHeight="1" x14ac:dyDescent="0.25">
      <c r="A26" s="68"/>
      <c r="B26" s="73"/>
      <c r="C26" s="101" t="str">
        <f>IF('Term 3'!A13=0,"",'Term 3'!A13)</f>
        <v/>
      </c>
      <c r="D26" s="84"/>
      <c r="E26" s="79"/>
      <c r="F26" s="93" t="str">
        <f>IFERROR(IF(COUNTBLANK('Term 3'!M89:M89)=1,"",'Term 3'!M89),"")</f>
        <v/>
      </c>
    </row>
    <row r="27" spans="1:6" ht="21" customHeight="1" x14ac:dyDescent="0.25">
      <c r="A27" s="68"/>
      <c r="B27" s="73"/>
      <c r="C27" s="101" t="str">
        <f>IF('Term 3'!A20=0,"",'Term 3'!A20)</f>
        <v/>
      </c>
      <c r="D27" s="84"/>
      <c r="E27" s="79"/>
      <c r="F27" s="93" t="str">
        <f>IFERROR(IF(COUNTBLANK('Term 3'!M90:M90)=1,"",'Term 3'!M90),"")</f>
        <v/>
      </c>
    </row>
    <row r="28" spans="1:6" ht="21" customHeight="1" x14ac:dyDescent="0.25">
      <c r="A28" s="68"/>
      <c r="B28" s="73"/>
      <c r="C28" s="102" t="str">
        <f>IF('Term 3'!A27=0,"",'Term 3'!A27)</f>
        <v/>
      </c>
      <c r="D28" s="84"/>
      <c r="E28" s="79"/>
      <c r="F28" s="93" t="str">
        <f>IFERROR(IF(COUNTBLANK('Term 3'!M91:M91)=1,"",'Term 3'!M91),"")</f>
        <v/>
      </c>
    </row>
    <row r="29" spans="1:6" ht="21" customHeight="1" x14ac:dyDescent="0.25">
      <c r="A29" s="68"/>
      <c r="B29" s="72"/>
      <c r="C29" s="101" t="str">
        <f>IF('Term 3'!A34=0,"",'Term 3'!A34)</f>
        <v/>
      </c>
      <c r="D29" s="84"/>
      <c r="E29" s="79"/>
      <c r="F29" s="93" t="str">
        <f>IFERROR(IF(COUNTBLANK('Term 3'!M92:M92)=1,"",'Term 3'!M92),"")</f>
        <v/>
      </c>
    </row>
    <row r="30" spans="1:6" ht="21" customHeight="1" x14ac:dyDescent="0.25">
      <c r="A30" s="68"/>
      <c r="B30" s="72"/>
      <c r="C30" s="101" t="str">
        <f>IF('Term 3'!A41=0,"",'Term 3'!A41)</f>
        <v/>
      </c>
      <c r="D30" s="84"/>
      <c r="E30" s="79"/>
      <c r="F30" s="93" t="str">
        <f>IFERROR(IF(COUNTBLANK('Term 3'!M93:M93)=1,"",'Term 3'!M93),"")</f>
        <v/>
      </c>
    </row>
    <row r="31" spans="1:6" ht="21" customHeight="1" x14ac:dyDescent="0.25">
      <c r="A31" s="68"/>
      <c r="B31" s="72"/>
      <c r="C31" s="101" t="str">
        <f>IF('Term 3'!A48=0,"",'Term 3'!A48)</f>
        <v/>
      </c>
      <c r="D31" s="84"/>
      <c r="E31" s="79"/>
      <c r="F31" s="93" t="str">
        <f>IFERROR(IF(COUNTBLANK('Term 3'!M94:M94)=1,"",'Term 3'!M94),"")</f>
        <v/>
      </c>
    </row>
    <row r="32" spans="1:6" ht="21" customHeight="1" x14ac:dyDescent="0.25">
      <c r="A32" s="68"/>
      <c r="B32" s="72"/>
      <c r="C32" s="101" t="str">
        <f>IF('Term 3'!A55=0,"",'Term 3'!A55)</f>
        <v/>
      </c>
      <c r="D32" s="84"/>
      <c r="E32" s="79"/>
      <c r="F32" s="93" t="str">
        <f>IFERROR(IF(COUNTBLANK('Term 3'!M95:M95)=1,"",'Term 3'!M95),"")</f>
        <v/>
      </c>
    </row>
    <row r="33" spans="1:6" ht="21" customHeight="1" x14ac:dyDescent="0.25">
      <c r="A33" s="68"/>
      <c r="B33" s="72"/>
      <c r="C33" s="101" t="str">
        <f>IF('Term 3'!A62=0,"",'Term 3'!A62)</f>
        <v/>
      </c>
      <c r="D33" s="84"/>
      <c r="E33" s="79"/>
      <c r="F33" s="93" t="str">
        <f>IFERROR(IF(COUNTBLANK('Term 3'!M96:M96)=1,"",'Term 3'!M96),"")</f>
        <v/>
      </c>
    </row>
    <row r="34" spans="1:6" ht="21" customHeight="1" thickBot="1" x14ac:dyDescent="0.3">
      <c r="A34" s="68"/>
      <c r="B34" s="72"/>
      <c r="C34" s="101" t="str">
        <f>IF('Term 3'!A69=0,"",'Term 3'!A69)</f>
        <v/>
      </c>
      <c r="D34" s="85"/>
      <c r="E34" s="81"/>
      <c r="F34" s="93" t="str">
        <f>IFERROR(IF(COUNTBLANK('Term 3'!M97:M97)=1,"",'Term 3'!M97),"")</f>
        <v/>
      </c>
    </row>
    <row r="35" spans="1:6" ht="21" customHeight="1" x14ac:dyDescent="0.25">
      <c r="A35" s="68"/>
      <c r="B35" s="72"/>
      <c r="C35" s="100" t="str">
        <f>IF('Term 4'!A6=0,"",'Term 4'!A6)</f>
        <v/>
      </c>
      <c r="D35" s="82"/>
      <c r="E35" s="83"/>
      <c r="F35" s="93" t="str">
        <f>IFERROR(IF(COUNTBLANK('Term 4'!M88:M88)=1,"",'Term 4'!M88),"")</f>
        <v/>
      </c>
    </row>
    <row r="36" spans="1:6" ht="21" customHeight="1" x14ac:dyDescent="0.25">
      <c r="A36" s="68"/>
      <c r="B36" s="72"/>
      <c r="C36" s="101" t="str">
        <f>IF('Term 4'!A13=0,"",'Term 4'!A13)</f>
        <v/>
      </c>
      <c r="D36" s="84"/>
      <c r="E36" s="79"/>
      <c r="F36" s="93" t="str">
        <f>IFERROR(IF(COUNTBLANK('Term 4'!M89:M89)=1,"",'Term 4'!M89),"")</f>
        <v/>
      </c>
    </row>
    <row r="37" spans="1:6" ht="21" customHeight="1" x14ac:dyDescent="0.25">
      <c r="A37" s="68"/>
      <c r="B37" s="72"/>
      <c r="C37" s="101" t="str">
        <f>IF('Term 4'!A20=0,"",'Term 4'!A20)</f>
        <v/>
      </c>
      <c r="D37" s="84"/>
      <c r="E37" s="79"/>
      <c r="F37" s="93" t="str">
        <f>IFERROR(IF(COUNTBLANK('Term 4'!M90:M90)=1,"",'Term 4'!M90),"")</f>
        <v/>
      </c>
    </row>
    <row r="38" spans="1:6" ht="21" customHeight="1" x14ac:dyDescent="0.25">
      <c r="A38" s="68"/>
      <c r="B38" s="72"/>
      <c r="C38" s="102" t="str">
        <f>IF('Term 4'!A27=0,"",'Term 4'!A27)</f>
        <v/>
      </c>
      <c r="D38" s="84"/>
      <c r="E38" s="79"/>
      <c r="F38" s="93" t="str">
        <f>IFERROR(IF(COUNTBLANK('Term 4'!M91:M91)=1,"",'Term 4'!M91),"")</f>
        <v/>
      </c>
    </row>
    <row r="39" spans="1:6" ht="21" customHeight="1" x14ac:dyDescent="0.25">
      <c r="A39" s="106" t="s">
        <v>8</v>
      </c>
      <c r="B39" s="72" t="str">
        <f>IF(COUNTBLANK('Term 1'!L80:L80)=1,"",'Term 1'!L80)</f>
        <v/>
      </c>
      <c r="C39" s="101" t="str">
        <f>IF('Term 4'!A34=0,"",'Term 4'!A34)</f>
        <v/>
      </c>
      <c r="D39" s="84"/>
      <c r="E39" s="79"/>
      <c r="F39" s="93" t="str">
        <f>IFERROR(IF(COUNTBLANK('Term 4'!M92:M92)=1,"",'Term 4'!M92),"")</f>
        <v/>
      </c>
    </row>
    <row r="40" spans="1:6" ht="21" customHeight="1" x14ac:dyDescent="0.25">
      <c r="A40" s="106" t="s">
        <v>9</v>
      </c>
      <c r="B40" s="72" t="str">
        <f>IF(COUNTBLANK('Term 2'!L80:L80)=1,"",'Term 2'!L80)</f>
        <v/>
      </c>
      <c r="C40" s="101" t="str">
        <f>IF('Term 4'!A41=0,"",'Term 4'!A41)</f>
        <v/>
      </c>
      <c r="D40" s="84"/>
      <c r="E40" s="79"/>
      <c r="F40" s="93" t="str">
        <f>IFERROR(IF(COUNTBLANK('Term 4'!M93:M93)=1,"",'Term 4'!M93),"")</f>
        <v/>
      </c>
    </row>
    <row r="41" spans="1:6" ht="21" customHeight="1" x14ac:dyDescent="0.25">
      <c r="A41" s="106" t="s">
        <v>10</v>
      </c>
      <c r="B41" s="72" t="str">
        <f>IF(COUNTBLANK('Term 3'!L80:L80)=1,"",'Term 3'!L80)</f>
        <v/>
      </c>
      <c r="C41" s="101" t="str">
        <f>IF('Term 4'!A48=0,"",'Term 4'!A48)</f>
        <v/>
      </c>
      <c r="D41" s="84"/>
      <c r="E41" s="79"/>
      <c r="F41" s="93" t="str">
        <f>IFERROR(IF(COUNTBLANK('Term 4'!M94:M94)=1,"",'Term 4'!M94),"")</f>
        <v/>
      </c>
    </row>
    <row r="42" spans="1:6" ht="21" customHeight="1" x14ac:dyDescent="0.25">
      <c r="A42" s="106" t="s">
        <v>11</v>
      </c>
      <c r="B42" s="72" t="str">
        <f>IF(COUNTBLANK('Term 4'!L80:L80)=1,"",'Term 4'!L80)</f>
        <v/>
      </c>
      <c r="C42" s="101" t="str">
        <f>IF('Term 4'!A55=0,"",'Term 4'!A55)</f>
        <v/>
      </c>
      <c r="D42" s="84"/>
      <c r="E42" s="79"/>
      <c r="F42" s="93" t="str">
        <f>IFERROR(IF(COUNTBLANK('Term 4'!M95:M95)=1,"",'Term 4'!M95),"")</f>
        <v/>
      </c>
    </row>
    <row r="43" spans="1:6" ht="21" customHeight="1" x14ac:dyDescent="0.25">
      <c r="A43" s="68"/>
      <c r="B43" s="72"/>
      <c r="C43" s="101" t="str">
        <f>IF('Term 4'!A62=0,"",'Term 4'!A62)</f>
        <v/>
      </c>
      <c r="D43" s="84"/>
      <c r="E43" s="79"/>
      <c r="F43" s="93" t="str">
        <f>IFERROR(IF(COUNTBLANK('Term 4'!M96:M96)=1,"",'Term 4'!M96),"")</f>
        <v/>
      </c>
    </row>
    <row r="44" spans="1:6" ht="21" customHeight="1" thickBot="1" x14ac:dyDescent="0.3">
      <c r="A44" s="68"/>
      <c r="B44" s="72"/>
      <c r="C44" s="103" t="str">
        <f>IF('Term 4'!A69=0,"",'Term 4'!A69)</f>
        <v/>
      </c>
      <c r="D44" s="85"/>
      <c r="E44" s="81"/>
      <c r="F44" s="93" t="str">
        <f>IFERROR(IF(COUNTBLANK('Term 4'!M97:M97)=1,"",'Term 4'!M97),"")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bXrKucgOmYGzK4dYLKunR7eJ1QL7ODdeH+lz4fniokJjtXU8GjOAuVUGmBqWr7088DU+aJ0TGgNT8N8VoJkXGA==" saltValue="yTQ4Z/1Cr/QqUBQmhExAmQ=="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6"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zoomScaleNormal="100" workbookViewId="0">
      <selection activeCell="A46" sqref="A46:XFD1048576"/>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7" t="str">
        <f>IF(COUNTBLANK('Name Entry'!N1:N1)=1,"",'Name Entry'!N1)</f>
        <v/>
      </c>
      <c r="B2" s="227"/>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1'!O88:O88)=1,"",'Term 1'!O88),"")</f>
        <v/>
      </c>
    </row>
    <row r="6" spans="1:6" ht="21" customHeight="1" x14ac:dyDescent="0.25">
      <c r="A6" s="68"/>
      <c r="B6" s="68"/>
      <c r="C6" s="101" t="str">
        <f>IF('Term 1'!A13=0,"",'Term 1'!A13)</f>
        <v/>
      </c>
      <c r="D6" s="78"/>
      <c r="E6" s="79"/>
      <c r="F6" s="93" t="str">
        <f>IFERROR(IF(COUNTBLANK('Term 1'!O89:O89)=1,"",'Term 1'!O89),"")</f>
        <v/>
      </c>
    </row>
    <row r="7" spans="1:6" ht="21" customHeight="1" x14ac:dyDescent="0.25">
      <c r="A7" s="68"/>
      <c r="B7" s="68"/>
      <c r="C7" s="101" t="str">
        <f>IF('Term 1'!A20=0,"",'Term 1'!A20)</f>
        <v/>
      </c>
      <c r="D7" s="78"/>
      <c r="E7" s="79"/>
      <c r="F7" s="93" t="str">
        <f>IFERROR(IF(COUNTBLANK('Term 1'!O90:O90)=1,"",'Term 1'!O90),"")</f>
        <v/>
      </c>
    </row>
    <row r="8" spans="1:6" ht="21" customHeight="1" x14ac:dyDescent="0.25">
      <c r="A8" s="68"/>
      <c r="B8" s="68"/>
      <c r="C8" s="102" t="str">
        <f>IF('Term 1'!A27=0,"",'Term 1'!A27)</f>
        <v/>
      </c>
      <c r="D8" s="78"/>
      <c r="E8" s="79"/>
      <c r="F8" s="93" t="str">
        <f>IFERROR(IF(COUNTBLANK('Term 1'!O91:O91)=1,"",'Term 1'!O91),"")</f>
        <v/>
      </c>
    </row>
    <row r="9" spans="1:6" ht="21" customHeight="1" x14ac:dyDescent="0.25">
      <c r="A9" s="68"/>
      <c r="B9" s="68"/>
      <c r="C9" s="101" t="str">
        <f>IF('Term 1'!A34=0,"",'Term 1'!A34)</f>
        <v/>
      </c>
      <c r="D9" s="78"/>
      <c r="E9" s="79"/>
      <c r="F9" s="93" t="str">
        <f>IFERROR(IF(COUNTBLANK('Term 1'!O92:O92)=1,"",'Term 1'!O92),"")</f>
        <v/>
      </c>
    </row>
    <row r="10" spans="1:6" ht="21" customHeight="1" x14ac:dyDescent="0.25">
      <c r="A10" s="68"/>
      <c r="B10" s="68"/>
      <c r="C10" s="101" t="str">
        <f>IF('Term 1'!A41=0,"",'Term 1'!A41)</f>
        <v/>
      </c>
      <c r="D10" s="78"/>
      <c r="E10" s="79"/>
      <c r="F10" s="93" t="str">
        <f>IFERROR(IF(COUNTBLANK('Term 1'!O93:O93)=1,"",'Term 1'!O93),"")</f>
        <v/>
      </c>
    </row>
    <row r="11" spans="1:6" ht="21" customHeight="1" x14ac:dyDescent="0.25">
      <c r="A11" s="68"/>
      <c r="B11" s="91"/>
      <c r="C11" s="101" t="str">
        <f>IF('Term 1'!A48=0,"",'Term 1'!A48)</f>
        <v/>
      </c>
      <c r="D11" s="78"/>
      <c r="E11" s="79"/>
      <c r="F11" s="93" t="str">
        <f>IFERROR(IF(COUNTBLANK('Term 1'!O94:O94)=1,"",'Term 1'!O94),"")</f>
        <v/>
      </c>
    </row>
    <row r="12" spans="1:6" ht="21" customHeight="1" x14ac:dyDescent="0.25">
      <c r="A12" s="68"/>
      <c r="B12" s="68"/>
      <c r="C12" s="101" t="str">
        <f>IF('Term 1'!A55=0,"",'Term 1'!A55)</f>
        <v/>
      </c>
      <c r="D12" s="78"/>
      <c r="E12" s="79"/>
      <c r="F12" s="93" t="str">
        <f>IFERROR(IF(COUNTBLANK('Term 1'!O95:O95)=1,"",'Term 1'!O95),"")</f>
        <v/>
      </c>
    </row>
    <row r="13" spans="1:6" ht="21" customHeight="1" x14ac:dyDescent="0.25">
      <c r="A13" s="68"/>
      <c r="B13" s="68"/>
      <c r="C13" s="101" t="str">
        <f>IF('Term 1'!A62=0,"",'Term 1'!A62)</f>
        <v/>
      </c>
      <c r="D13" s="78"/>
      <c r="E13" s="79"/>
      <c r="F13" s="93" t="str">
        <f>IFERROR(IF(COUNTBLANK('Term 1'!O96:O96)=1,"",'Term 1'!O96),"")</f>
        <v/>
      </c>
    </row>
    <row r="14" spans="1:6" ht="21" customHeight="1" thickBot="1" x14ac:dyDescent="0.3">
      <c r="A14" s="68"/>
      <c r="B14" s="68"/>
      <c r="C14" s="101" t="str">
        <f>IF('Term 1'!A69=0,"",'Term 1'!A69)</f>
        <v/>
      </c>
      <c r="D14" s="80"/>
      <c r="E14" s="81"/>
      <c r="F14" s="93" t="str">
        <f>IFERROR(IF(COUNTBLANK('Term 1'!O97:O97)=1,"",'Term 1'!O97),"")</f>
        <v/>
      </c>
    </row>
    <row r="15" spans="1:6" ht="21" customHeight="1" x14ac:dyDescent="0.25">
      <c r="A15" s="69"/>
      <c r="B15" s="70" t="e">
        <f>COUNTIF(tblChecklist345678[Proficiency],"&gt;=3.00")/COUNTIF(tblChecklist345678[Proficiency],"&gt;=0")</f>
        <v>#DIV/0!</v>
      </c>
      <c r="C15" s="100" t="str">
        <f>IF('Term 2'!A6=0,"",'Term 2'!A6)</f>
        <v/>
      </c>
      <c r="D15" s="82"/>
      <c r="E15" s="83"/>
      <c r="F15" s="93" t="str">
        <f>IFERROR(IF(COUNTBLANK('Term 2'!O88:O88)=1,"",'Term 2'!O88),"")</f>
        <v/>
      </c>
    </row>
    <row r="16" spans="1:6" ht="21" customHeight="1" x14ac:dyDescent="0.25">
      <c r="A16" s="68"/>
      <c r="B16" s="68"/>
      <c r="C16" s="101" t="str">
        <f>IF('Term 2'!A13=0,"",'Term 2'!A13)</f>
        <v/>
      </c>
      <c r="D16" s="84"/>
      <c r="E16" s="79"/>
      <c r="F16" s="93" t="str">
        <f>IFERROR(IF(COUNTBLANK('Term 2'!O89:O89)=1,"",'Term 2'!O89),"")</f>
        <v/>
      </c>
    </row>
    <row r="17" spans="1:6" ht="21" customHeight="1" x14ac:dyDescent="0.25">
      <c r="A17" s="68"/>
      <c r="B17" s="68"/>
      <c r="C17" s="101" t="str">
        <f>IF('Term 2'!A20=0,"",'Term 2'!A20)</f>
        <v/>
      </c>
      <c r="D17" s="84"/>
      <c r="E17" s="79"/>
      <c r="F17" s="93" t="str">
        <f>IFERROR(IF(COUNTBLANK('Term 2'!O90:O90)=1,"",'Term 2'!O90),"")</f>
        <v/>
      </c>
    </row>
    <row r="18" spans="1:6" ht="21" customHeight="1" x14ac:dyDescent="0.25">
      <c r="A18" s="68"/>
      <c r="B18" s="71"/>
      <c r="C18" s="102" t="str">
        <f>IF('Term 2'!A27=0,"",'Term 2'!A27)</f>
        <v/>
      </c>
      <c r="D18" s="84"/>
      <c r="E18" s="79"/>
      <c r="F18" s="93" t="str">
        <f>IFERROR(IF(COUNTBLANK('Term 2'!O91:O91)=1,"",'Term 2'!O91),"")</f>
        <v/>
      </c>
    </row>
    <row r="19" spans="1:6" ht="21" customHeight="1" x14ac:dyDescent="0.25">
      <c r="A19" s="68"/>
      <c r="B19" s="92"/>
      <c r="C19" s="101" t="str">
        <f>IF('Term 2'!A34=0,"",'Term 2'!A34)</f>
        <v/>
      </c>
      <c r="D19" s="84"/>
      <c r="E19" s="79"/>
      <c r="F19" s="93" t="str">
        <f>IFERROR(IF(COUNTBLANK('Term 2'!O92:O92)=1,"",'Term 2'!O92),"")</f>
        <v/>
      </c>
    </row>
    <row r="20" spans="1:6" ht="21" customHeight="1" x14ac:dyDescent="0.25">
      <c r="A20" s="68"/>
      <c r="B20" s="68"/>
      <c r="C20" s="101" t="str">
        <f>IF('Term 2'!A41=0,"",'Term 2'!A41)</f>
        <v/>
      </c>
      <c r="D20" s="84"/>
      <c r="E20" s="79"/>
      <c r="F20" s="93" t="str">
        <f>IFERROR(IF(COUNTBLANK('Term 2'!O93:O93)=1,"",'Term 2'!O93),"")</f>
        <v/>
      </c>
    </row>
    <row r="21" spans="1:6" ht="21" customHeight="1" x14ac:dyDescent="0.25">
      <c r="A21" s="68"/>
      <c r="B21" s="72"/>
      <c r="C21" s="101" t="str">
        <f>IF('Term 2'!A48=0,"",'Term 2'!A48)</f>
        <v/>
      </c>
      <c r="D21" s="84"/>
      <c r="E21" s="79"/>
      <c r="F21" s="93" t="str">
        <f>IFERROR(IF(COUNTBLANK('Term 2'!O94:O94)=1,"",'Term 2'!O94),"")</f>
        <v/>
      </c>
    </row>
    <row r="22" spans="1:6" ht="21" customHeight="1" x14ac:dyDescent="0.25">
      <c r="A22" s="68"/>
      <c r="B22" s="73"/>
      <c r="C22" s="101" t="str">
        <f>IF('Term 2'!A55=0,"",'Term 2'!A55)</f>
        <v/>
      </c>
      <c r="D22" s="84"/>
      <c r="E22" s="79"/>
      <c r="F22" s="93" t="str">
        <f>IFERROR(IF(COUNTBLANK('Term 2'!O95:O95)=1,"",'Term 2'!O95),"")</f>
        <v/>
      </c>
    </row>
    <row r="23" spans="1:6" ht="21" customHeight="1" x14ac:dyDescent="0.25">
      <c r="A23" s="68"/>
      <c r="B23" s="73"/>
      <c r="C23" s="101" t="str">
        <f>IF('Term 2'!A62=0,"",'Term 2'!A62)</f>
        <v/>
      </c>
      <c r="D23" s="84"/>
      <c r="E23" s="79"/>
      <c r="F23" s="93" t="str">
        <f>IFERROR(IF(COUNTBLANK('Term 2'!O96:O96)=1,"",'Term 2'!O96),"")</f>
        <v/>
      </c>
    </row>
    <row r="24" spans="1:6" ht="21" customHeight="1" thickBot="1" x14ac:dyDescent="0.3">
      <c r="A24" s="68"/>
      <c r="B24" s="73"/>
      <c r="C24" s="101" t="str">
        <f>IF('Term 2'!A69=0,"",'Term 2'!A69)</f>
        <v/>
      </c>
      <c r="D24" s="85"/>
      <c r="E24" s="81"/>
      <c r="F24" s="93" t="str">
        <f>IFERROR(IF(COUNTBLANK('Term 2'!O97:O97)=1,"",'Term 2'!O97),"")</f>
        <v/>
      </c>
    </row>
    <row r="25" spans="1:6" ht="21" customHeight="1" x14ac:dyDescent="0.25">
      <c r="A25" s="68"/>
      <c r="B25" s="73"/>
      <c r="C25" s="100" t="str">
        <f>IF('Term 3'!A6=0,"",'Term 3'!A6)</f>
        <v/>
      </c>
      <c r="D25" s="82"/>
      <c r="E25" s="83"/>
      <c r="F25" s="93" t="str">
        <f>IFERROR(IF(COUNTBLANK('Term 3'!O88:O88)=1,"",'Term 3'!O88),"")</f>
        <v/>
      </c>
    </row>
    <row r="26" spans="1:6" ht="21" customHeight="1" x14ac:dyDescent="0.25">
      <c r="A26" s="68"/>
      <c r="B26" s="73"/>
      <c r="C26" s="101" t="str">
        <f>IF('Term 3'!A13=0,"",'Term 3'!A13)</f>
        <v/>
      </c>
      <c r="D26" s="84"/>
      <c r="E26" s="79"/>
      <c r="F26" s="93" t="str">
        <f>IFERROR(IF(COUNTBLANK('Term 3'!O89:O89)=1,"",'Term 3'!O89),"")</f>
        <v/>
      </c>
    </row>
    <row r="27" spans="1:6" ht="21" customHeight="1" x14ac:dyDescent="0.25">
      <c r="A27" s="68"/>
      <c r="B27" s="73"/>
      <c r="C27" s="101" t="str">
        <f>IF('Term 3'!A20=0,"",'Term 3'!A20)</f>
        <v/>
      </c>
      <c r="D27" s="84"/>
      <c r="E27" s="79"/>
      <c r="F27" s="93" t="str">
        <f>IFERROR(IF(COUNTBLANK('Term 3'!O90:O90)=1,"",'Term 3'!O90),"")</f>
        <v/>
      </c>
    </row>
    <row r="28" spans="1:6" ht="21" customHeight="1" x14ac:dyDescent="0.25">
      <c r="A28" s="68"/>
      <c r="B28" s="73"/>
      <c r="C28" s="102" t="str">
        <f>IF('Term 3'!A27=0,"",'Term 3'!A27)</f>
        <v/>
      </c>
      <c r="D28" s="84"/>
      <c r="E28" s="79"/>
      <c r="F28" s="93" t="str">
        <f>IFERROR(IF(COUNTBLANK('Term 3'!O91:O91)=1,"",'Term 3'!O91),"")</f>
        <v/>
      </c>
    </row>
    <row r="29" spans="1:6" ht="21" customHeight="1" x14ac:dyDescent="0.25">
      <c r="A29" s="68"/>
      <c r="B29" s="72"/>
      <c r="C29" s="101" t="str">
        <f>IF('Term 3'!A34=0,"",'Term 3'!A34)</f>
        <v/>
      </c>
      <c r="D29" s="84"/>
      <c r="E29" s="79"/>
      <c r="F29" s="93" t="str">
        <f>IFERROR(IF(COUNTBLANK('Term 3'!O92:O92)=1,"",'Term 3'!O92),"")</f>
        <v/>
      </c>
    </row>
    <row r="30" spans="1:6" ht="21" customHeight="1" x14ac:dyDescent="0.25">
      <c r="A30" s="68"/>
      <c r="B30" s="72"/>
      <c r="C30" s="101" t="str">
        <f>IF('Term 3'!A41=0,"",'Term 3'!A41)</f>
        <v/>
      </c>
      <c r="D30" s="84"/>
      <c r="E30" s="79"/>
      <c r="F30" s="93" t="str">
        <f>IFERROR(IF(COUNTBLANK('Term 3'!O93:O93)=1,"",'Term 3'!O93),"")</f>
        <v/>
      </c>
    </row>
    <row r="31" spans="1:6" ht="21" customHeight="1" x14ac:dyDescent="0.25">
      <c r="A31" s="68"/>
      <c r="B31" s="72"/>
      <c r="C31" s="101" t="str">
        <f>IF('Term 3'!A48=0,"",'Term 3'!A48)</f>
        <v/>
      </c>
      <c r="D31" s="84"/>
      <c r="E31" s="79"/>
      <c r="F31" s="93" t="str">
        <f>IFERROR(IF(COUNTBLANK('Term 3'!O94:O94)=1,"",'Term 3'!O94),"")</f>
        <v/>
      </c>
    </row>
    <row r="32" spans="1:6" ht="21" customHeight="1" x14ac:dyDescent="0.25">
      <c r="A32" s="68"/>
      <c r="B32" s="72"/>
      <c r="C32" s="101" t="str">
        <f>IF('Term 3'!A55=0,"",'Term 3'!A55)</f>
        <v/>
      </c>
      <c r="D32" s="84"/>
      <c r="E32" s="79"/>
      <c r="F32" s="93" t="str">
        <f>IFERROR(IF(COUNTBLANK('Term 3'!O95:O95)=1,"",'Term 3'!O95),"")</f>
        <v/>
      </c>
    </row>
    <row r="33" spans="1:6" ht="21" customHeight="1" x14ac:dyDescent="0.25">
      <c r="A33" s="68"/>
      <c r="B33" s="72"/>
      <c r="C33" s="101" t="str">
        <f>IF('Term 3'!A62=0,"",'Term 3'!A62)</f>
        <v/>
      </c>
      <c r="D33" s="84"/>
      <c r="E33" s="79"/>
      <c r="F33" s="93" t="str">
        <f>IFERROR(IF(COUNTBLANK('Term 3'!O96:O96)=1,"",'Term 3'!O96),"")</f>
        <v/>
      </c>
    </row>
    <row r="34" spans="1:6" ht="21" customHeight="1" thickBot="1" x14ac:dyDescent="0.3">
      <c r="A34" s="68"/>
      <c r="B34" s="72"/>
      <c r="C34" s="101" t="str">
        <f>IF('Term 3'!A69=0,"",'Term 3'!A69)</f>
        <v/>
      </c>
      <c r="D34" s="85"/>
      <c r="E34" s="81"/>
      <c r="F34" s="93" t="str">
        <f>IFERROR(IF(COUNTBLANK('Term 3'!O97:O97)=1,"",'Term 3'!O97),"")</f>
        <v/>
      </c>
    </row>
    <row r="35" spans="1:6" ht="21" customHeight="1" x14ac:dyDescent="0.25">
      <c r="A35" s="68"/>
      <c r="B35" s="72"/>
      <c r="C35" s="100" t="str">
        <f>IF('Term 4'!A6=0,"",'Term 4'!A6)</f>
        <v/>
      </c>
      <c r="D35" s="82"/>
      <c r="E35" s="83"/>
      <c r="F35" s="93" t="str">
        <f>IFERROR(IF(COUNTBLANK('Term 4'!O88:O88)=1,"",'Term 4'!O88),"")</f>
        <v/>
      </c>
    </row>
    <row r="36" spans="1:6" ht="21" customHeight="1" x14ac:dyDescent="0.25">
      <c r="A36" s="68"/>
      <c r="B36" s="72"/>
      <c r="C36" s="101" t="str">
        <f>IF('Term 4'!A13=0,"",'Term 4'!A13)</f>
        <v/>
      </c>
      <c r="D36" s="84"/>
      <c r="E36" s="79"/>
      <c r="F36" s="93" t="str">
        <f>IFERROR(IF(COUNTBLANK('Term 4'!O89:O89)=1,"",'Term 4'!O89),"")</f>
        <v/>
      </c>
    </row>
    <row r="37" spans="1:6" ht="21" customHeight="1" x14ac:dyDescent="0.25">
      <c r="A37" s="68"/>
      <c r="B37" s="72"/>
      <c r="C37" s="101" t="str">
        <f>IF('Term 4'!A20=0,"",'Term 4'!A20)</f>
        <v/>
      </c>
      <c r="D37" s="84"/>
      <c r="E37" s="79"/>
      <c r="F37" s="93" t="str">
        <f>IFERROR(IF(COUNTBLANK('Term 4'!O90:O90)=1,"",'Term 4'!O90),"")</f>
        <v/>
      </c>
    </row>
    <row r="38" spans="1:6" ht="21" customHeight="1" x14ac:dyDescent="0.25">
      <c r="A38" s="68"/>
      <c r="B38" s="72"/>
      <c r="C38" s="102" t="str">
        <f>IF('Term 4'!A27=0,"",'Term 4'!A27)</f>
        <v/>
      </c>
      <c r="D38" s="84"/>
      <c r="E38" s="79"/>
      <c r="F38" s="93" t="str">
        <f>IFERROR(IF(COUNTBLANK('Term 4'!O91:O91)=1,"",'Term 4'!O91),"")</f>
        <v/>
      </c>
    </row>
    <row r="39" spans="1:6" ht="21" customHeight="1" x14ac:dyDescent="0.25">
      <c r="A39" s="106" t="s">
        <v>8</v>
      </c>
      <c r="B39" s="72" t="str">
        <f>IF(COUNTBLANK('Term 1'!N80:N80)=1,"",'Term 1'!N80)</f>
        <v/>
      </c>
      <c r="C39" s="101" t="str">
        <f>IF('Term 4'!A34=0,"",'Term 4'!A34)</f>
        <v/>
      </c>
      <c r="D39" s="84"/>
      <c r="E39" s="79"/>
      <c r="F39" s="93" t="str">
        <f>IFERROR(IF(COUNTBLANK('Term 4'!O92:O92)=1,"",'Term 4'!O92),"")</f>
        <v/>
      </c>
    </row>
    <row r="40" spans="1:6" ht="21" customHeight="1" x14ac:dyDescent="0.25">
      <c r="A40" s="106" t="s">
        <v>9</v>
      </c>
      <c r="B40" s="72" t="str">
        <f>IF(COUNTBLANK('Term 2'!N80:N80)=1,"",'Term 2'!N80)</f>
        <v/>
      </c>
      <c r="C40" s="101" t="str">
        <f>IF('Term 4'!A41=0,"",'Term 4'!A41)</f>
        <v/>
      </c>
      <c r="D40" s="84"/>
      <c r="E40" s="79"/>
      <c r="F40" s="93" t="str">
        <f>IFERROR(IF(COUNTBLANK('Term 4'!O93:O93)=1,"",'Term 4'!O93),"")</f>
        <v/>
      </c>
    </row>
    <row r="41" spans="1:6" ht="21" customHeight="1" x14ac:dyDescent="0.25">
      <c r="A41" s="106" t="s">
        <v>10</v>
      </c>
      <c r="B41" s="72" t="str">
        <f>IF(COUNTBLANK('Term 3'!N80:N80)=1,"",'Term 3'!N80)</f>
        <v/>
      </c>
      <c r="C41" s="101" t="str">
        <f>IF('Term 4'!A48=0,"",'Term 4'!A48)</f>
        <v/>
      </c>
      <c r="D41" s="84"/>
      <c r="E41" s="79"/>
      <c r="F41" s="93" t="str">
        <f>IFERROR(IF(COUNTBLANK('Term 4'!O94:O94)=1,"",'Term 4'!O94),"")</f>
        <v/>
      </c>
    </row>
    <row r="42" spans="1:6" ht="21" customHeight="1" x14ac:dyDescent="0.25">
      <c r="A42" s="106" t="s">
        <v>11</v>
      </c>
      <c r="B42" s="72" t="str">
        <f>IF(COUNTBLANK('Term 4'!N80:N80)=1,"",'Term 4'!N80)</f>
        <v/>
      </c>
      <c r="C42" s="101" t="str">
        <f>IF('Term 4'!A55=0,"",'Term 4'!A55)</f>
        <v/>
      </c>
      <c r="D42" s="84"/>
      <c r="E42" s="79"/>
      <c r="F42" s="93" t="str">
        <f>IFERROR(IF(COUNTBLANK('Term 4'!O95:O95)=1,"",'Term 4'!O95),"")</f>
        <v/>
      </c>
    </row>
    <row r="43" spans="1:6" ht="21" customHeight="1" x14ac:dyDescent="0.25">
      <c r="A43" s="68"/>
      <c r="B43" s="72"/>
      <c r="C43" s="101" t="str">
        <f>IF('Term 4'!A62=0,"",'Term 4'!A62)</f>
        <v/>
      </c>
      <c r="D43" s="84"/>
      <c r="E43" s="79"/>
      <c r="F43" s="93" t="str">
        <f>IFERROR(IF(COUNTBLANK('Term 4'!O96:O96)=1,"",'Term 4'!O96),"")</f>
        <v/>
      </c>
    </row>
    <row r="44" spans="1:6" ht="21" customHeight="1" thickBot="1" x14ac:dyDescent="0.3">
      <c r="A44" s="68"/>
      <c r="B44" s="72"/>
      <c r="C44" s="103" t="str">
        <f>IF('Term 4'!A69=0,"",'Term 4'!A69)</f>
        <v/>
      </c>
      <c r="D44" s="85"/>
      <c r="E44" s="81"/>
      <c r="F44" s="93" t="str">
        <f>IFERROR(IF(COUNTBLANK('Term 4'!O97:O97)=1,"",'Term 4'!O97),"")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Q8M93kgXgDrQSLpBNavk5zBkfoItu4TIRrgPEEen5HGAbRujK1lk+O7sW2waEfrqkPlXx6X+S+w0vLbeMtWu2Q==" saltValue="qTdXUmntn1q6CPTCm19MAA=="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6"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topLeftCell="A13" zoomScaleNormal="100" workbookViewId="0">
      <selection activeCell="A46" sqref="A46:XFD1048576"/>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7" t="str">
        <f>IF(COUNTBLANK('Name Entry'!P1:P1)=1,"",'Name Entry'!P1)</f>
        <v/>
      </c>
      <c r="B2" s="228"/>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1'!Q88:Q88)=1,"",'Term 1'!Q88),"")</f>
        <v/>
      </c>
    </row>
    <row r="6" spans="1:6" ht="21" customHeight="1" x14ac:dyDescent="0.25">
      <c r="A6" s="68"/>
      <c r="B6" s="68"/>
      <c r="C6" s="101" t="str">
        <f>IF('Term 1'!A13=0,"",'Term 1'!A13)</f>
        <v/>
      </c>
      <c r="D6" s="78"/>
      <c r="E6" s="79"/>
      <c r="F6" s="93" t="str">
        <f>IFERROR(IF(COUNTBLANK('Term 1'!Q89:Q89)=1,"",'Term 1'!Q89),"")</f>
        <v/>
      </c>
    </row>
    <row r="7" spans="1:6" ht="21" customHeight="1" x14ac:dyDescent="0.25">
      <c r="A7" s="68"/>
      <c r="B7" s="68"/>
      <c r="C7" s="101" t="str">
        <f>IF('Term 1'!A20=0,"",'Term 1'!A20)</f>
        <v/>
      </c>
      <c r="D7" s="78"/>
      <c r="E7" s="79"/>
      <c r="F7" s="93" t="str">
        <f>IFERROR(IF(COUNTBLANK('Term 1'!Q90:Q90)=1,"",'Term 1'!Q90),"")</f>
        <v/>
      </c>
    </row>
    <row r="8" spans="1:6" ht="21" customHeight="1" x14ac:dyDescent="0.25">
      <c r="A8" s="68"/>
      <c r="B8" s="68"/>
      <c r="C8" s="102" t="str">
        <f>IF('Term 1'!A27=0,"",'Term 1'!A27)</f>
        <v/>
      </c>
      <c r="D8" s="78"/>
      <c r="E8" s="79"/>
      <c r="F8" s="93" t="str">
        <f>IFERROR(IF(COUNTBLANK('Term 1'!Q91:Q91)=1,"",'Term 1'!Q91),"")</f>
        <v/>
      </c>
    </row>
    <row r="9" spans="1:6" ht="21" customHeight="1" x14ac:dyDescent="0.25">
      <c r="A9" s="68"/>
      <c r="B9" s="68"/>
      <c r="C9" s="101" t="str">
        <f>IF('Term 1'!A34=0,"",'Term 1'!A34)</f>
        <v/>
      </c>
      <c r="D9" s="78"/>
      <c r="E9" s="79"/>
      <c r="F9" s="93" t="str">
        <f>IFERROR(IF(COUNTBLANK('Term 1'!Q92:Q92)=1,"",'Term 1'!Q92),"")</f>
        <v/>
      </c>
    </row>
    <row r="10" spans="1:6" ht="21" customHeight="1" x14ac:dyDescent="0.25">
      <c r="A10" s="68"/>
      <c r="B10" s="68"/>
      <c r="C10" s="101" t="str">
        <f>IF('Term 1'!A41=0,"",'Term 1'!A41)</f>
        <v/>
      </c>
      <c r="D10" s="78"/>
      <c r="E10" s="79"/>
      <c r="F10" s="93" t="str">
        <f>IFERROR(IF(COUNTBLANK('Term 1'!Q93:Q93)=1,"",'Term 1'!Q93),"")</f>
        <v/>
      </c>
    </row>
    <row r="11" spans="1:6" ht="21" customHeight="1" x14ac:dyDescent="0.25">
      <c r="A11" s="68"/>
      <c r="B11" s="91"/>
      <c r="C11" s="101" t="str">
        <f>IF('Term 1'!A48=0,"",'Term 1'!A48)</f>
        <v/>
      </c>
      <c r="D11" s="78"/>
      <c r="E11" s="79"/>
      <c r="F11" s="93" t="str">
        <f>IFERROR(IF(COUNTBLANK('Term 1'!Q94:Q94)=1,"",'Term 1'!Q94),"")</f>
        <v/>
      </c>
    </row>
    <row r="12" spans="1:6" ht="21" customHeight="1" x14ac:dyDescent="0.25">
      <c r="A12" s="68"/>
      <c r="B12" s="68"/>
      <c r="C12" s="101" t="str">
        <f>IF('Term 1'!A55=0,"",'Term 1'!A55)</f>
        <v/>
      </c>
      <c r="D12" s="78"/>
      <c r="E12" s="79"/>
      <c r="F12" s="93" t="str">
        <f>IFERROR(IF(COUNTBLANK('Term 1'!Q95:Q95)=1,"",'Term 1'!Q95),"")</f>
        <v/>
      </c>
    </row>
    <row r="13" spans="1:6" ht="21" customHeight="1" x14ac:dyDescent="0.25">
      <c r="A13" s="68"/>
      <c r="B13" s="68"/>
      <c r="C13" s="101" t="str">
        <f>IF('Term 1'!A62=0,"",'Term 1'!A62)</f>
        <v/>
      </c>
      <c r="D13" s="78"/>
      <c r="E13" s="79"/>
      <c r="F13" s="93" t="str">
        <f>IFERROR(IF(COUNTBLANK('Term 1'!Q96:Q96)=1,"",'Term 1'!Q96),"")</f>
        <v/>
      </c>
    </row>
    <row r="14" spans="1:6" ht="21" customHeight="1" thickBot="1" x14ac:dyDescent="0.3">
      <c r="A14" s="68"/>
      <c r="B14" s="68"/>
      <c r="C14" s="101" t="str">
        <f>IF('Term 1'!A69=0,"",'Term 1'!A69)</f>
        <v/>
      </c>
      <c r="D14" s="80"/>
      <c r="E14" s="81"/>
      <c r="F14" s="93" t="str">
        <f>IFERROR(IF(COUNTBLANK('Term 1'!Q97:Q97)=1,"",'Term 1'!Q97),"")</f>
        <v/>
      </c>
    </row>
    <row r="15" spans="1:6" ht="21" customHeight="1" x14ac:dyDescent="0.25">
      <c r="A15" s="69"/>
      <c r="B15" s="70" t="e">
        <f>COUNTIF(tblChecklist3456789[Proficiency],"&gt;=3.00")/COUNTIF(tblChecklist3456789[Proficiency],"&gt;=0")</f>
        <v>#DIV/0!</v>
      </c>
      <c r="C15" s="100" t="str">
        <f>IF('Term 2'!A6=0,"",'Term 2'!A6)</f>
        <v/>
      </c>
      <c r="D15" s="82"/>
      <c r="E15" s="83"/>
      <c r="F15" s="93" t="str">
        <f>IFERROR(IF(COUNTBLANK('Term 2'!Q88:Q88)=1,"",'Term 2'!Q88),"")</f>
        <v/>
      </c>
    </row>
    <row r="16" spans="1:6" ht="21" customHeight="1" x14ac:dyDescent="0.25">
      <c r="A16" s="68"/>
      <c r="B16" s="68"/>
      <c r="C16" s="101" t="str">
        <f>IF('Term 2'!A13=0,"",'Term 2'!A13)</f>
        <v/>
      </c>
      <c r="D16" s="84"/>
      <c r="E16" s="79"/>
      <c r="F16" s="93" t="str">
        <f>IFERROR(IF(COUNTBLANK('Term 2'!Q89:Q89)=1,"",'Term 2'!Q89),"")</f>
        <v/>
      </c>
    </row>
    <row r="17" spans="1:6" ht="21" customHeight="1" x14ac:dyDescent="0.25">
      <c r="A17" s="68"/>
      <c r="B17" s="68"/>
      <c r="C17" s="101" t="str">
        <f>IF('Term 2'!A20=0,"",'Term 2'!A20)</f>
        <v/>
      </c>
      <c r="D17" s="84"/>
      <c r="E17" s="79"/>
      <c r="F17" s="93" t="str">
        <f>IFERROR(IF(COUNTBLANK('Term 2'!Q90:Q90)=1,"",'Term 2'!Q90),"")</f>
        <v/>
      </c>
    </row>
    <row r="18" spans="1:6" ht="21" customHeight="1" x14ac:dyDescent="0.25">
      <c r="A18" s="68"/>
      <c r="B18" s="71"/>
      <c r="C18" s="102" t="str">
        <f>IF('Term 2'!A27=0,"",'Term 2'!A27)</f>
        <v/>
      </c>
      <c r="D18" s="84"/>
      <c r="E18" s="79"/>
      <c r="F18" s="93" t="str">
        <f>IFERROR(IF(COUNTBLANK('Term 2'!Q91:Q91)=1,"",'Term 2'!Q91),"")</f>
        <v/>
      </c>
    </row>
    <row r="19" spans="1:6" ht="21" customHeight="1" x14ac:dyDescent="0.25">
      <c r="A19" s="68"/>
      <c r="B19" s="92"/>
      <c r="C19" s="101" t="str">
        <f>IF('Term 2'!A34=0,"",'Term 2'!A34)</f>
        <v/>
      </c>
      <c r="D19" s="84"/>
      <c r="E19" s="79"/>
      <c r="F19" s="93" t="str">
        <f>IFERROR(IF(COUNTBLANK('Term 2'!Q92:Q92)=1,"",'Term 2'!Q92),"")</f>
        <v/>
      </c>
    </row>
    <row r="20" spans="1:6" ht="21" customHeight="1" x14ac:dyDescent="0.25">
      <c r="A20" s="68"/>
      <c r="B20" s="68"/>
      <c r="C20" s="101" t="str">
        <f>IF('Term 2'!A41=0,"",'Term 2'!A41)</f>
        <v/>
      </c>
      <c r="D20" s="84"/>
      <c r="E20" s="79"/>
      <c r="F20" s="93" t="str">
        <f>IFERROR(IF(COUNTBLANK('Term 2'!Q93:Q93)=1,"",'Term 2'!Q93),"")</f>
        <v/>
      </c>
    </row>
    <row r="21" spans="1:6" ht="21" customHeight="1" x14ac:dyDescent="0.25">
      <c r="A21" s="68"/>
      <c r="B21" s="72"/>
      <c r="C21" s="101" t="str">
        <f>IF('Term 2'!A48=0,"",'Term 2'!A48)</f>
        <v/>
      </c>
      <c r="D21" s="84"/>
      <c r="E21" s="79"/>
      <c r="F21" s="93" t="str">
        <f>IFERROR(IF(COUNTBLANK('Term 2'!Q94:Q94)=1,"",'Term 2'!Q94),"")</f>
        <v/>
      </c>
    </row>
    <row r="22" spans="1:6" ht="21" customHeight="1" x14ac:dyDescent="0.25">
      <c r="A22" s="68"/>
      <c r="B22" s="73"/>
      <c r="C22" s="101" t="str">
        <f>IF('Term 2'!A55=0,"",'Term 2'!A55)</f>
        <v/>
      </c>
      <c r="D22" s="84"/>
      <c r="E22" s="79"/>
      <c r="F22" s="93" t="str">
        <f>IFERROR(IF(COUNTBLANK('Term 2'!Q95:Q95)=1,"",'Term 2'!Q95),"")</f>
        <v/>
      </c>
    </row>
    <row r="23" spans="1:6" ht="21" customHeight="1" x14ac:dyDescent="0.25">
      <c r="A23" s="68"/>
      <c r="B23" s="73"/>
      <c r="C23" s="101" t="str">
        <f>IF('Term 2'!A62=0,"",'Term 2'!A62)</f>
        <v/>
      </c>
      <c r="D23" s="84"/>
      <c r="E23" s="79"/>
      <c r="F23" s="93" t="str">
        <f>IFERROR(IF(COUNTBLANK('Term 2'!Q96:Q96)=1,"",'Term 2'!Q96),"")</f>
        <v/>
      </c>
    </row>
    <row r="24" spans="1:6" ht="21" customHeight="1" thickBot="1" x14ac:dyDescent="0.3">
      <c r="A24" s="68"/>
      <c r="B24" s="73"/>
      <c r="C24" s="101" t="str">
        <f>IF('Term 2'!A69=0,"",'Term 2'!A69)</f>
        <v/>
      </c>
      <c r="D24" s="85"/>
      <c r="E24" s="81"/>
      <c r="F24" s="93" t="str">
        <f>IFERROR(IF(COUNTBLANK('Term 2'!Q97:Q97)=1,"",'Term 2'!Q97),"")</f>
        <v/>
      </c>
    </row>
    <row r="25" spans="1:6" ht="21" customHeight="1" x14ac:dyDescent="0.25">
      <c r="A25" s="68"/>
      <c r="B25" s="73"/>
      <c r="C25" s="100" t="str">
        <f>IF('Term 3'!A6=0,"",'Term 3'!A6)</f>
        <v/>
      </c>
      <c r="D25" s="82"/>
      <c r="E25" s="83"/>
      <c r="F25" s="93" t="str">
        <f>IFERROR(IF(COUNTBLANK('Term 3'!Q88:Q88)=1,"",'Term 3'!Q88),"")</f>
        <v/>
      </c>
    </row>
    <row r="26" spans="1:6" ht="21" customHeight="1" x14ac:dyDescent="0.25">
      <c r="A26" s="68"/>
      <c r="B26" s="73"/>
      <c r="C26" s="101" t="str">
        <f>IF('Term 3'!A13=0,"",'Term 3'!A13)</f>
        <v/>
      </c>
      <c r="D26" s="84"/>
      <c r="E26" s="79"/>
      <c r="F26" s="93" t="str">
        <f>IFERROR(IF(COUNTBLANK('Term 3'!Q89:Q89)=1,"",'Term 3'!Q89),"")</f>
        <v/>
      </c>
    </row>
    <row r="27" spans="1:6" ht="21" customHeight="1" x14ac:dyDescent="0.25">
      <c r="A27" s="68"/>
      <c r="B27" s="73"/>
      <c r="C27" s="101" t="str">
        <f>IF('Term 3'!A20=0,"",'Term 3'!A20)</f>
        <v/>
      </c>
      <c r="D27" s="84"/>
      <c r="E27" s="79"/>
      <c r="F27" s="93" t="str">
        <f>IFERROR(IF(COUNTBLANK('Term 3'!Q90:Q90)=1,"",'Term 3'!Q90),"")</f>
        <v/>
      </c>
    </row>
    <row r="28" spans="1:6" ht="21" customHeight="1" x14ac:dyDescent="0.25">
      <c r="A28" s="68"/>
      <c r="B28" s="73"/>
      <c r="C28" s="102" t="str">
        <f>IF('Term 3'!A27=0,"",'Term 3'!A27)</f>
        <v/>
      </c>
      <c r="D28" s="84"/>
      <c r="E28" s="79"/>
      <c r="F28" s="93" t="str">
        <f>IFERROR(IF(COUNTBLANK('Term 3'!Q91:Q91)=1,"",'Term 3'!Q91),"")</f>
        <v/>
      </c>
    </row>
    <row r="29" spans="1:6" ht="21" customHeight="1" x14ac:dyDescent="0.25">
      <c r="A29" s="68"/>
      <c r="B29" s="72"/>
      <c r="C29" s="101" t="str">
        <f>IF('Term 3'!A34=0,"",'Term 3'!A34)</f>
        <v/>
      </c>
      <c r="D29" s="84"/>
      <c r="E29" s="79"/>
      <c r="F29" s="93" t="str">
        <f>IFERROR(IF(COUNTBLANK('Term 3'!Q92:Q92)=1,"",'Term 3'!Q92),"")</f>
        <v/>
      </c>
    </row>
    <row r="30" spans="1:6" ht="21" customHeight="1" x14ac:dyDescent="0.25">
      <c r="A30" s="68"/>
      <c r="B30" s="72"/>
      <c r="C30" s="101" t="str">
        <f>IF('Term 3'!A41=0,"",'Term 3'!A41)</f>
        <v/>
      </c>
      <c r="D30" s="84"/>
      <c r="E30" s="79"/>
      <c r="F30" s="93" t="str">
        <f>IFERROR(IF(COUNTBLANK('Term 3'!Q93:Q93)=1,"",'Term 3'!Q93),"")</f>
        <v/>
      </c>
    </row>
    <row r="31" spans="1:6" ht="21" customHeight="1" x14ac:dyDescent="0.25">
      <c r="A31" s="68"/>
      <c r="B31" s="72"/>
      <c r="C31" s="101" t="str">
        <f>IF('Term 3'!A48=0,"",'Term 3'!A48)</f>
        <v/>
      </c>
      <c r="D31" s="84"/>
      <c r="E31" s="79"/>
      <c r="F31" s="93" t="str">
        <f>IFERROR(IF(COUNTBLANK('Term 3'!Q94:Q94)=1,"",'Term 3'!Q94),"")</f>
        <v/>
      </c>
    </row>
    <row r="32" spans="1:6" ht="21" customHeight="1" x14ac:dyDescent="0.25">
      <c r="A32" s="68"/>
      <c r="B32" s="72"/>
      <c r="C32" s="101" t="str">
        <f>IF('Term 3'!A55=0,"",'Term 3'!A55)</f>
        <v/>
      </c>
      <c r="D32" s="84"/>
      <c r="E32" s="79"/>
      <c r="F32" s="93" t="str">
        <f>IFERROR(IF(COUNTBLANK('Term 3'!Q95:Q95)=1,"",'Term 3'!Q95),"")</f>
        <v/>
      </c>
    </row>
    <row r="33" spans="1:6" ht="21" customHeight="1" x14ac:dyDescent="0.25">
      <c r="A33" s="68"/>
      <c r="B33" s="72"/>
      <c r="C33" s="101" t="str">
        <f>IF('Term 3'!A62=0,"",'Term 3'!A62)</f>
        <v/>
      </c>
      <c r="D33" s="84"/>
      <c r="E33" s="79"/>
      <c r="F33" s="93" t="str">
        <f>IFERROR(IF(COUNTBLANK('Term 3'!Q96:Q96)=1,"",'Term 3'!Q96),"")</f>
        <v/>
      </c>
    </row>
    <row r="34" spans="1:6" ht="21" customHeight="1" thickBot="1" x14ac:dyDescent="0.3">
      <c r="A34" s="68"/>
      <c r="B34" s="72"/>
      <c r="C34" s="101" t="str">
        <f>IF('Term 3'!A69=0,"",'Term 3'!A69)</f>
        <v/>
      </c>
      <c r="D34" s="85"/>
      <c r="E34" s="81"/>
      <c r="F34" s="93" t="str">
        <f>IFERROR(IF(COUNTBLANK('Term 3'!Q97:Q97)=1,"",'Term 3'!Q97),"")</f>
        <v/>
      </c>
    </row>
    <row r="35" spans="1:6" ht="21" customHeight="1" x14ac:dyDescent="0.25">
      <c r="A35" s="68"/>
      <c r="B35" s="72"/>
      <c r="C35" s="100" t="str">
        <f>IF('Term 4'!A6=0,"",'Term 4'!A6)</f>
        <v/>
      </c>
      <c r="D35" s="82"/>
      <c r="E35" s="83"/>
      <c r="F35" s="93" t="str">
        <f>IFERROR(IF(COUNTBLANK('Term 4'!Q88:Q88)=1,"",'Term 4'!Q88),"")</f>
        <v/>
      </c>
    </row>
    <row r="36" spans="1:6" ht="21" customHeight="1" x14ac:dyDescent="0.25">
      <c r="A36" s="68"/>
      <c r="B36" s="72"/>
      <c r="C36" s="101" t="str">
        <f>IF('Term 4'!A13=0,"",'Term 4'!A13)</f>
        <v/>
      </c>
      <c r="D36" s="84"/>
      <c r="E36" s="79"/>
      <c r="F36" s="93" t="str">
        <f>IFERROR(IF(COUNTBLANK('Term 4'!Q89:Q89)=1,"",'Term 4'!Q89),"")</f>
        <v/>
      </c>
    </row>
    <row r="37" spans="1:6" ht="21" customHeight="1" x14ac:dyDescent="0.25">
      <c r="A37" s="68"/>
      <c r="B37" s="72"/>
      <c r="C37" s="101" t="str">
        <f>IF('Term 4'!A20=0,"",'Term 4'!A20)</f>
        <v/>
      </c>
      <c r="D37" s="84"/>
      <c r="E37" s="79"/>
      <c r="F37" s="93" t="str">
        <f>IFERROR(IF(COUNTBLANK('Term 4'!Q90:Q90)=1,"",'Term 4'!Q90),"")</f>
        <v/>
      </c>
    </row>
    <row r="38" spans="1:6" ht="21" customHeight="1" x14ac:dyDescent="0.25">
      <c r="A38" s="68"/>
      <c r="B38" s="72"/>
      <c r="C38" s="102" t="str">
        <f>IF('Term 4'!A27=0,"",'Term 4'!A27)</f>
        <v/>
      </c>
      <c r="D38" s="84"/>
      <c r="E38" s="79"/>
      <c r="F38" s="93" t="str">
        <f>IFERROR(IF(COUNTBLANK('Term 4'!Q91:Q91)=1,"",'Term 4'!Q91),"")</f>
        <v/>
      </c>
    </row>
    <row r="39" spans="1:6" ht="21" customHeight="1" x14ac:dyDescent="0.25">
      <c r="A39" s="106" t="s">
        <v>8</v>
      </c>
      <c r="B39" s="72" t="str">
        <f>IF(COUNTBLANK('Term 1'!P80:P80)=1,"",'Term 1'!P80)</f>
        <v/>
      </c>
      <c r="C39" s="101" t="str">
        <f>IF('Term 4'!A34=0,"",'Term 4'!A34)</f>
        <v/>
      </c>
      <c r="D39" s="84"/>
      <c r="E39" s="79"/>
      <c r="F39" s="93" t="str">
        <f>IFERROR(IF(COUNTBLANK('Term 4'!Q92:Q92)=1,"",'Term 4'!Q92),"")</f>
        <v/>
      </c>
    </row>
    <row r="40" spans="1:6" ht="21" customHeight="1" x14ac:dyDescent="0.25">
      <c r="A40" s="106" t="s">
        <v>9</v>
      </c>
      <c r="B40" s="72" t="str">
        <f>IF(COUNTBLANK('Term 2'!P80:P80)=1,"",'Term 2'!P80)</f>
        <v/>
      </c>
      <c r="C40" s="101" t="str">
        <f>IF('Term 4'!A41=0,"",'Term 4'!A41)</f>
        <v/>
      </c>
      <c r="D40" s="84"/>
      <c r="E40" s="79"/>
      <c r="F40" s="93" t="str">
        <f>IFERROR(IF(COUNTBLANK('Term 4'!Q93:Q93)=1,"",'Term 4'!Q93),"")</f>
        <v/>
      </c>
    </row>
    <row r="41" spans="1:6" ht="21" customHeight="1" x14ac:dyDescent="0.25">
      <c r="A41" s="106" t="s">
        <v>10</v>
      </c>
      <c r="B41" s="72" t="str">
        <f>IF(COUNTBLANK('Term 3'!P80:P80)=1,"",'Term 3'!P80)</f>
        <v/>
      </c>
      <c r="C41" s="101" t="str">
        <f>IF('Term 4'!A48=0,"",'Term 4'!A48)</f>
        <v/>
      </c>
      <c r="D41" s="84"/>
      <c r="E41" s="79"/>
      <c r="F41" s="93" t="str">
        <f>IFERROR(IF(COUNTBLANK('Term 4'!Q94:Q94)=1,"",'Term 4'!Q94),"")</f>
        <v/>
      </c>
    </row>
    <row r="42" spans="1:6" ht="21" customHeight="1" x14ac:dyDescent="0.25">
      <c r="A42" s="106" t="s">
        <v>11</v>
      </c>
      <c r="B42" s="72" t="str">
        <f>IF(COUNTBLANK('Term 4'!P80:P80)=1,"",'Term 4'!P80)</f>
        <v/>
      </c>
      <c r="C42" s="101" t="str">
        <f>IF('Term 4'!A55=0,"",'Term 4'!A55)</f>
        <v/>
      </c>
      <c r="D42" s="84"/>
      <c r="E42" s="79"/>
      <c r="F42" s="93" t="str">
        <f>IFERROR(IF(COUNTBLANK('Term 4'!Q95:Q95)=1,"",'Term 4'!Q95),"")</f>
        <v/>
      </c>
    </row>
    <row r="43" spans="1:6" ht="21" customHeight="1" x14ac:dyDescent="0.25">
      <c r="A43" s="68"/>
      <c r="B43" s="72"/>
      <c r="C43" s="101" t="str">
        <f>IF('Term 4'!A62=0,"",'Term 4'!A62)</f>
        <v/>
      </c>
      <c r="D43" s="84"/>
      <c r="E43" s="79"/>
      <c r="F43" s="93" t="str">
        <f>IFERROR(IF(COUNTBLANK('Term 4'!Q96:Q96)=1,"",'Term 4'!Q96),"")</f>
        <v/>
      </c>
    </row>
    <row r="44" spans="1:6" ht="21" customHeight="1" thickBot="1" x14ac:dyDescent="0.3">
      <c r="A44" s="68"/>
      <c r="B44" s="72"/>
      <c r="C44" s="103" t="str">
        <f>IF('Term 4'!A69=0,"",'Term 4'!A69)</f>
        <v/>
      </c>
      <c r="D44" s="85"/>
      <c r="E44" s="81"/>
      <c r="F44" s="93" t="str">
        <f>IFERROR(IF(COUNTBLANK('Term 4'!Q97:Q97)=1,"",'Term 4'!Q97),"")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yCUmaqeJXmIkLmgBb4NcJ3kD0MiUT/HMTlpzc/N2WZ9lNaqvJvfeEI/shy6JPBuW6irAilVtetkyX4GCHXD0aQ==" saltValue="J+OhgBon9wmanyHr01yi+Q=="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6" orientation="portrait"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topLeftCell="A34" zoomScaleNormal="100" workbookViewId="0">
      <selection activeCell="A46" sqref="A46:XFD1048576"/>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7" t="str">
        <f>IF(COUNTBLANK('Name Entry'!R1:R1)=1,"",'Name Entry'!R1)</f>
        <v/>
      </c>
      <c r="B2" s="228"/>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1'!S88:S88)=1,"",'Term 1'!S88),"")</f>
        <v/>
      </c>
    </row>
    <row r="6" spans="1:6" ht="21" customHeight="1" x14ac:dyDescent="0.25">
      <c r="A6" s="68"/>
      <c r="B6" s="68"/>
      <c r="C6" s="101" t="str">
        <f>IF('Term 1'!A13=0,"",'Term 1'!A13)</f>
        <v/>
      </c>
      <c r="D6" s="78"/>
      <c r="E6" s="79"/>
      <c r="F6" s="93" t="str">
        <f>IFERROR(IF(COUNTBLANK('Term 1'!S89:S89)=1,"",'Term 1'!S89),"")</f>
        <v/>
      </c>
    </row>
    <row r="7" spans="1:6" ht="21" customHeight="1" x14ac:dyDescent="0.25">
      <c r="A7" s="68"/>
      <c r="B7" s="68"/>
      <c r="C7" s="101" t="str">
        <f>IF('Term 1'!A20=0,"",'Term 1'!A20)</f>
        <v/>
      </c>
      <c r="D7" s="78"/>
      <c r="E7" s="79"/>
      <c r="F7" s="93" t="str">
        <f>IFERROR(IF(COUNTBLANK('Term 1'!S90:S90)=1,"",'Term 1'!S90),"")</f>
        <v/>
      </c>
    </row>
    <row r="8" spans="1:6" ht="21" customHeight="1" x14ac:dyDescent="0.25">
      <c r="A8" s="68"/>
      <c r="B8" s="68"/>
      <c r="C8" s="102" t="str">
        <f>IF('Term 1'!A27=0,"",'Term 1'!A27)</f>
        <v/>
      </c>
      <c r="D8" s="78"/>
      <c r="E8" s="79"/>
      <c r="F8" s="93" t="str">
        <f>IFERROR(IF(COUNTBLANK('Term 1'!S91:S91)=1,"",'Term 1'!S91),"")</f>
        <v/>
      </c>
    </row>
    <row r="9" spans="1:6" ht="21" customHeight="1" x14ac:dyDescent="0.25">
      <c r="A9" s="68"/>
      <c r="B9" s="68"/>
      <c r="C9" s="101" t="str">
        <f>IF('Term 1'!A34=0,"",'Term 1'!A34)</f>
        <v/>
      </c>
      <c r="D9" s="78"/>
      <c r="E9" s="79"/>
      <c r="F9" s="93" t="str">
        <f>IFERROR(IF(COUNTBLANK('Term 1'!S92:S92)=1,"",'Term 1'!S92),"")</f>
        <v/>
      </c>
    </row>
    <row r="10" spans="1:6" ht="21" customHeight="1" x14ac:dyDescent="0.25">
      <c r="A10" s="68"/>
      <c r="B10" s="68"/>
      <c r="C10" s="101" t="str">
        <f>IF('Term 1'!A41=0,"",'Term 1'!A41)</f>
        <v/>
      </c>
      <c r="D10" s="78"/>
      <c r="E10" s="79"/>
      <c r="F10" s="93" t="str">
        <f>IFERROR(IF(COUNTBLANK('Term 1'!S93:S93)=1,"",'Term 1'!S93),"")</f>
        <v/>
      </c>
    </row>
    <row r="11" spans="1:6" ht="21" customHeight="1" x14ac:dyDescent="0.25">
      <c r="A11" s="68"/>
      <c r="B11" s="91"/>
      <c r="C11" s="101" t="str">
        <f>IF('Term 1'!A48=0,"",'Term 1'!A48)</f>
        <v/>
      </c>
      <c r="D11" s="78"/>
      <c r="E11" s="79"/>
      <c r="F11" s="93" t="str">
        <f>IFERROR(IF(COUNTBLANK('Term 1'!S94:S94)=1,"",'Term 1'!S94),"")</f>
        <v/>
      </c>
    </row>
    <row r="12" spans="1:6" ht="21" customHeight="1" x14ac:dyDescent="0.25">
      <c r="A12" s="68"/>
      <c r="B12" s="68"/>
      <c r="C12" s="101" t="str">
        <f>IF('Term 1'!A55=0,"",'Term 1'!A55)</f>
        <v/>
      </c>
      <c r="D12" s="78"/>
      <c r="E12" s="79"/>
      <c r="F12" s="93" t="str">
        <f>IFERROR(IF(COUNTBLANK('Term 1'!S95:S95)=1,"",'Term 1'!S95),"")</f>
        <v/>
      </c>
    </row>
    <row r="13" spans="1:6" ht="21" customHeight="1" x14ac:dyDescent="0.25">
      <c r="A13" s="68"/>
      <c r="B13" s="68"/>
      <c r="C13" s="101" t="str">
        <f>IF('Term 1'!A62=0,"",'Term 1'!A62)</f>
        <v/>
      </c>
      <c r="D13" s="78"/>
      <c r="E13" s="79"/>
      <c r="F13" s="93" t="str">
        <f>IFERROR(IF(COUNTBLANK('Term 1'!S96:S96)=1,"",'Term 1'!S96),"")</f>
        <v/>
      </c>
    </row>
    <row r="14" spans="1:6" ht="21" customHeight="1" thickBot="1" x14ac:dyDescent="0.3">
      <c r="A14" s="68"/>
      <c r="B14" s="68"/>
      <c r="C14" s="101" t="str">
        <f>IF('Term 1'!A69=0,"",'Term 1'!A69)</f>
        <v/>
      </c>
      <c r="D14" s="80"/>
      <c r="E14" s="81"/>
      <c r="F14" s="93" t="str">
        <f>IFERROR(IF(COUNTBLANK('Term 1'!S97:S97)=1,"",'Term 1'!S97),"")</f>
        <v/>
      </c>
    </row>
    <row r="15" spans="1:6" ht="21" customHeight="1" x14ac:dyDescent="0.25">
      <c r="A15" s="69"/>
      <c r="B15" s="70" t="e">
        <f>COUNTIF(tblChecklist345678910[Proficiency],"&gt;=3.00")/COUNTIF(tblChecklist345678910[Proficiency],"&gt;=0")</f>
        <v>#DIV/0!</v>
      </c>
      <c r="C15" s="100" t="str">
        <f>IF('Term 2'!A6=0,"",'Term 2'!A6)</f>
        <v/>
      </c>
      <c r="D15" s="82"/>
      <c r="E15" s="83"/>
      <c r="F15" s="93" t="str">
        <f>IFERROR(IF(COUNTBLANK('Term 2'!S88:S88)=1,"",'Term 2'!S88),"")</f>
        <v/>
      </c>
    </row>
    <row r="16" spans="1:6" ht="21" customHeight="1" x14ac:dyDescent="0.25">
      <c r="A16" s="68"/>
      <c r="B16" s="68"/>
      <c r="C16" s="101" t="str">
        <f>IF('Term 2'!A13=0,"",'Term 2'!A13)</f>
        <v/>
      </c>
      <c r="D16" s="84"/>
      <c r="E16" s="79"/>
      <c r="F16" s="93" t="str">
        <f>IFERROR(IF(COUNTBLANK('Term 2'!S89:S89)=1,"",'Term 2'!S89),"")</f>
        <v/>
      </c>
    </row>
    <row r="17" spans="1:6" ht="21" customHeight="1" x14ac:dyDescent="0.25">
      <c r="A17" s="68"/>
      <c r="B17" s="68"/>
      <c r="C17" s="101" t="str">
        <f>IF('Term 2'!A20=0,"",'Term 2'!A20)</f>
        <v/>
      </c>
      <c r="D17" s="84"/>
      <c r="E17" s="79"/>
      <c r="F17" s="93" t="str">
        <f>IFERROR(IF(COUNTBLANK('Term 2'!S90:S90)=1,"",'Term 2'!S90),"")</f>
        <v/>
      </c>
    </row>
    <row r="18" spans="1:6" ht="21" customHeight="1" x14ac:dyDescent="0.25">
      <c r="A18" s="68"/>
      <c r="B18" s="71"/>
      <c r="C18" s="102" t="str">
        <f>IF('Term 2'!A27=0,"",'Term 2'!A27)</f>
        <v/>
      </c>
      <c r="D18" s="84"/>
      <c r="E18" s="79"/>
      <c r="F18" s="93" t="str">
        <f>IFERROR(IF(COUNTBLANK('Term 2'!S91:S91)=1,"",'Term 2'!S91),"")</f>
        <v/>
      </c>
    </row>
    <row r="19" spans="1:6" ht="21" customHeight="1" x14ac:dyDescent="0.25">
      <c r="A19" s="68"/>
      <c r="B19" s="92"/>
      <c r="C19" s="101" t="str">
        <f>IF('Term 2'!A34=0,"",'Term 2'!A34)</f>
        <v/>
      </c>
      <c r="D19" s="84"/>
      <c r="E19" s="79"/>
      <c r="F19" s="93" t="str">
        <f>IFERROR(IF(COUNTBLANK('Term 2'!S92:S92)=1,"",'Term 2'!S92),"")</f>
        <v/>
      </c>
    </row>
    <row r="20" spans="1:6" ht="21" customHeight="1" x14ac:dyDescent="0.25">
      <c r="A20" s="68"/>
      <c r="B20" s="68"/>
      <c r="C20" s="101" t="str">
        <f>IF('Term 2'!A41=0,"",'Term 2'!A41)</f>
        <v/>
      </c>
      <c r="D20" s="84"/>
      <c r="E20" s="79"/>
      <c r="F20" s="93" t="str">
        <f>IFERROR(IF(COUNTBLANK('Term 2'!S93:S93)=1,"",'Term 2'!S93),"")</f>
        <v/>
      </c>
    </row>
    <row r="21" spans="1:6" ht="21" customHeight="1" x14ac:dyDescent="0.25">
      <c r="A21" s="68"/>
      <c r="B21" s="72"/>
      <c r="C21" s="101" t="str">
        <f>IF('Term 2'!A48=0,"",'Term 2'!A48)</f>
        <v/>
      </c>
      <c r="D21" s="84"/>
      <c r="E21" s="79"/>
      <c r="F21" s="93" t="str">
        <f>IFERROR(IF(COUNTBLANK('Term 2'!S94:S94)=1,"",'Term 2'!S94),"")</f>
        <v/>
      </c>
    </row>
    <row r="22" spans="1:6" ht="21" customHeight="1" x14ac:dyDescent="0.25">
      <c r="A22" s="68"/>
      <c r="B22" s="73"/>
      <c r="C22" s="101" t="str">
        <f>IF('Term 2'!A55=0,"",'Term 2'!A55)</f>
        <v/>
      </c>
      <c r="D22" s="84"/>
      <c r="E22" s="79"/>
      <c r="F22" s="93" t="str">
        <f>IFERROR(IF(COUNTBLANK('Term 2'!S95:S95)=1,"",'Term 2'!S95),"")</f>
        <v/>
      </c>
    </row>
    <row r="23" spans="1:6" ht="21" customHeight="1" x14ac:dyDescent="0.25">
      <c r="A23" s="68"/>
      <c r="B23" s="73"/>
      <c r="C23" s="101" t="str">
        <f>IF('Term 2'!A62=0,"",'Term 2'!A62)</f>
        <v/>
      </c>
      <c r="D23" s="84"/>
      <c r="E23" s="79"/>
      <c r="F23" s="93" t="str">
        <f>IFERROR(IF(COUNTBLANK('Term 2'!S96:S96)=1,"",'Term 2'!S96),"")</f>
        <v/>
      </c>
    </row>
    <row r="24" spans="1:6" ht="21" customHeight="1" thickBot="1" x14ac:dyDescent="0.3">
      <c r="A24" s="68"/>
      <c r="B24" s="73"/>
      <c r="C24" s="101" t="str">
        <f>IF('Term 2'!A69=0,"",'Term 2'!A69)</f>
        <v/>
      </c>
      <c r="D24" s="85"/>
      <c r="E24" s="81"/>
      <c r="F24" s="93" t="str">
        <f>IFERROR(IF(COUNTBLANK('Term 2'!S97:S97)=1,"",'Term 2'!S97),"")</f>
        <v/>
      </c>
    </row>
    <row r="25" spans="1:6" ht="21" customHeight="1" x14ac:dyDescent="0.25">
      <c r="A25" s="68"/>
      <c r="B25" s="73"/>
      <c r="C25" s="100" t="str">
        <f>IF('Term 3'!A6=0,"",'Term 3'!A6)</f>
        <v/>
      </c>
      <c r="D25" s="82"/>
      <c r="E25" s="83"/>
      <c r="F25" s="93" t="str">
        <f>IFERROR(IF(COUNTBLANK('Term 3'!S88:S88)=1,"",'Term 3'!S88),"")</f>
        <v/>
      </c>
    </row>
    <row r="26" spans="1:6" ht="21" customHeight="1" x14ac:dyDescent="0.25">
      <c r="A26" s="68"/>
      <c r="B26" s="73"/>
      <c r="C26" s="101" t="str">
        <f>IF('Term 3'!A13=0,"",'Term 3'!A13)</f>
        <v/>
      </c>
      <c r="D26" s="84"/>
      <c r="E26" s="79"/>
      <c r="F26" s="93" t="str">
        <f>IFERROR(IF(COUNTBLANK('Term 3'!S89:S89)=1,"",'Term 3'!S89),"")</f>
        <v/>
      </c>
    </row>
    <row r="27" spans="1:6" ht="21" customHeight="1" x14ac:dyDescent="0.25">
      <c r="A27" s="68"/>
      <c r="B27" s="73"/>
      <c r="C27" s="101" t="str">
        <f>IF('Term 3'!A20=0,"",'Term 3'!A20)</f>
        <v/>
      </c>
      <c r="D27" s="84"/>
      <c r="E27" s="79"/>
      <c r="F27" s="93" t="str">
        <f>IFERROR(IF(COUNTBLANK('Term 3'!S90:S90)=1,"",'Term 3'!S90),"")</f>
        <v/>
      </c>
    </row>
    <row r="28" spans="1:6" ht="21" customHeight="1" x14ac:dyDescent="0.25">
      <c r="A28" s="68"/>
      <c r="B28" s="73"/>
      <c r="C28" s="102" t="str">
        <f>IF('Term 3'!A27=0,"",'Term 3'!A27)</f>
        <v/>
      </c>
      <c r="D28" s="84"/>
      <c r="E28" s="79"/>
      <c r="F28" s="93" t="str">
        <f>IFERROR(IF(COUNTBLANK('Term 3'!S91:S91)=1,"",'Term 3'!S91),"")</f>
        <v/>
      </c>
    </row>
    <row r="29" spans="1:6" ht="21" customHeight="1" x14ac:dyDescent="0.25">
      <c r="A29" s="68"/>
      <c r="B29" s="72"/>
      <c r="C29" s="101" t="str">
        <f>IF('Term 3'!A34=0,"",'Term 3'!A34)</f>
        <v/>
      </c>
      <c r="D29" s="84"/>
      <c r="E29" s="79"/>
      <c r="F29" s="93" t="str">
        <f>IFERROR(IF(COUNTBLANK('Term 3'!S92:S92)=1,"",'Term 3'!S92),"")</f>
        <v/>
      </c>
    </row>
    <row r="30" spans="1:6" ht="21" customHeight="1" x14ac:dyDescent="0.25">
      <c r="A30" s="68"/>
      <c r="B30" s="72"/>
      <c r="C30" s="101" t="str">
        <f>IF('Term 3'!A41=0,"",'Term 3'!A41)</f>
        <v/>
      </c>
      <c r="D30" s="84"/>
      <c r="E30" s="79"/>
      <c r="F30" s="93" t="str">
        <f>IFERROR(IF(COUNTBLANK('Term 3'!S93:S93)=1,"",'Term 3'!S93),"")</f>
        <v/>
      </c>
    </row>
    <row r="31" spans="1:6" ht="21" customHeight="1" x14ac:dyDescent="0.25">
      <c r="A31" s="68"/>
      <c r="B31" s="72"/>
      <c r="C31" s="101" t="str">
        <f>IF('Term 3'!A48=0,"",'Term 3'!A48)</f>
        <v/>
      </c>
      <c r="D31" s="84"/>
      <c r="E31" s="79"/>
      <c r="F31" s="93" t="str">
        <f>IFERROR(IF(COUNTBLANK('Term 3'!S94:S94)=1,"",'Term 3'!S94),"")</f>
        <v/>
      </c>
    </row>
    <row r="32" spans="1:6" ht="21" customHeight="1" x14ac:dyDescent="0.25">
      <c r="A32" s="68"/>
      <c r="B32" s="72"/>
      <c r="C32" s="101" t="str">
        <f>IF('Term 3'!A55=0,"",'Term 3'!A55)</f>
        <v/>
      </c>
      <c r="D32" s="84"/>
      <c r="E32" s="79"/>
      <c r="F32" s="93" t="str">
        <f>IFERROR(IF(COUNTBLANK('Term 3'!S95:S95)=1,"",'Term 3'!S95),"")</f>
        <v/>
      </c>
    </row>
    <row r="33" spans="1:6" ht="21" customHeight="1" x14ac:dyDescent="0.25">
      <c r="A33" s="68"/>
      <c r="B33" s="72"/>
      <c r="C33" s="101" t="str">
        <f>IF('Term 3'!A62=0,"",'Term 3'!A62)</f>
        <v/>
      </c>
      <c r="D33" s="84"/>
      <c r="E33" s="79"/>
      <c r="F33" s="93" t="str">
        <f>IFERROR(IF(COUNTBLANK('Term 3'!S96:S96)=1,"",'Term 3'!S96),"")</f>
        <v/>
      </c>
    </row>
    <row r="34" spans="1:6" ht="21" customHeight="1" thickBot="1" x14ac:dyDescent="0.3">
      <c r="A34" s="68"/>
      <c r="B34" s="72"/>
      <c r="C34" s="101" t="str">
        <f>IF('Term 3'!A69=0,"",'Term 3'!A69)</f>
        <v/>
      </c>
      <c r="D34" s="85"/>
      <c r="E34" s="81"/>
      <c r="F34" s="93" t="str">
        <f>IFERROR(IF(COUNTBLANK('Term 3'!S97:S97)=1,"",'Term 3'!S97),"")</f>
        <v/>
      </c>
    </row>
    <row r="35" spans="1:6" ht="21" customHeight="1" x14ac:dyDescent="0.25">
      <c r="A35" s="68"/>
      <c r="B35" s="72"/>
      <c r="C35" s="100" t="str">
        <f>IF('Term 4'!A6=0,"",'Term 4'!A6)</f>
        <v/>
      </c>
      <c r="D35" s="82"/>
      <c r="E35" s="83"/>
      <c r="F35" s="93" t="str">
        <f>IFERROR(IF(COUNTBLANK('Term 4'!S88:S88)=1,"",'Term 4'!S88),"")</f>
        <v/>
      </c>
    </row>
    <row r="36" spans="1:6" ht="21" customHeight="1" x14ac:dyDescent="0.25">
      <c r="A36" s="68"/>
      <c r="B36" s="72"/>
      <c r="C36" s="101" t="str">
        <f>IF('Term 4'!A13=0,"",'Term 4'!A13)</f>
        <v/>
      </c>
      <c r="D36" s="84"/>
      <c r="E36" s="79"/>
      <c r="F36" s="93" t="str">
        <f>IFERROR(IF(COUNTBLANK('Term 4'!S89:S89)=1,"",'Term 4'!S89),"")</f>
        <v/>
      </c>
    </row>
    <row r="37" spans="1:6" ht="21" customHeight="1" x14ac:dyDescent="0.25">
      <c r="A37" s="68"/>
      <c r="B37" s="72"/>
      <c r="C37" s="101" t="str">
        <f>IF('Term 4'!A20=0,"",'Term 4'!A20)</f>
        <v/>
      </c>
      <c r="D37" s="84"/>
      <c r="E37" s="79"/>
      <c r="F37" s="93" t="str">
        <f>IFERROR(IF(COUNTBLANK('Term 4'!S90:S90)=1,"",'Term 4'!S90),"")</f>
        <v/>
      </c>
    </row>
    <row r="38" spans="1:6" ht="21" customHeight="1" x14ac:dyDescent="0.25">
      <c r="A38" s="68"/>
      <c r="B38" s="72"/>
      <c r="C38" s="102" t="str">
        <f>IF('Term 4'!A27=0,"",'Term 4'!A27)</f>
        <v/>
      </c>
      <c r="D38" s="84"/>
      <c r="E38" s="79"/>
      <c r="F38" s="93" t="str">
        <f>IFERROR(IF(COUNTBLANK('Term 4'!S91:S91)=1,"",'Term 4'!S91),"")</f>
        <v/>
      </c>
    </row>
    <row r="39" spans="1:6" ht="21" customHeight="1" x14ac:dyDescent="0.25">
      <c r="A39" s="106" t="s">
        <v>8</v>
      </c>
      <c r="B39" s="72" t="str">
        <f>IF(COUNTBLANK('Term 1'!R80:R80)=1,"",'Term 1'!R80)</f>
        <v/>
      </c>
      <c r="C39" s="101" t="str">
        <f>IF('Term 4'!A34=0,"",'Term 4'!A34)</f>
        <v/>
      </c>
      <c r="D39" s="84"/>
      <c r="E39" s="79"/>
      <c r="F39" s="93" t="str">
        <f>IFERROR(IF(COUNTBLANK('Term 4'!S92:S92)=1,"",'Term 4'!S92),"")</f>
        <v/>
      </c>
    </row>
    <row r="40" spans="1:6" ht="21" customHeight="1" x14ac:dyDescent="0.25">
      <c r="A40" s="106" t="s">
        <v>9</v>
      </c>
      <c r="B40" s="72" t="str">
        <f>IF(COUNTBLANK('Term 2'!R80:R80)=1,"",'Term 2'!R80)</f>
        <v/>
      </c>
      <c r="C40" s="101" t="str">
        <f>IF('Term 4'!A41=0,"",'Term 4'!A41)</f>
        <v/>
      </c>
      <c r="D40" s="84"/>
      <c r="E40" s="79"/>
      <c r="F40" s="93" t="str">
        <f>IFERROR(IF(COUNTBLANK('Term 4'!S93:S93)=1,"",'Term 4'!S93),"")</f>
        <v/>
      </c>
    </row>
    <row r="41" spans="1:6" ht="21" customHeight="1" x14ac:dyDescent="0.25">
      <c r="A41" s="106" t="s">
        <v>10</v>
      </c>
      <c r="B41" s="72" t="str">
        <f>IF(COUNTBLANK('Term 3'!R80:R80)=1,"",'Term 3'!R80)</f>
        <v/>
      </c>
      <c r="C41" s="101" t="str">
        <f>IF('Term 4'!A48=0,"",'Term 4'!A48)</f>
        <v/>
      </c>
      <c r="D41" s="84"/>
      <c r="E41" s="79"/>
      <c r="F41" s="93" t="str">
        <f>IFERROR(IF(COUNTBLANK('Term 4'!S94:S94)=1,"",'Term 4'!S94),"")</f>
        <v/>
      </c>
    </row>
    <row r="42" spans="1:6" ht="21" customHeight="1" x14ac:dyDescent="0.25">
      <c r="A42" s="106" t="s">
        <v>11</v>
      </c>
      <c r="B42" s="72" t="str">
        <f>IF(COUNTBLANK('Term 4'!R80:R80)=1,"",'Term 4'!R80)</f>
        <v/>
      </c>
      <c r="C42" s="101" t="str">
        <f>IF('Term 4'!A55=0,"",'Term 4'!A55)</f>
        <v/>
      </c>
      <c r="D42" s="84"/>
      <c r="E42" s="79"/>
      <c r="F42" s="93" t="str">
        <f>IFERROR(IF(COUNTBLANK('Term 4'!S95:S95)=1,"",'Term 4'!S95),"")</f>
        <v/>
      </c>
    </row>
    <row r="43" spans="1:6" ht="21" customHeight="1" x14ac:dyDescent="0.25">
      <c r="A43" s="68"/>
      <c r="B43" s="72"/>
      <c r="C43" s="101" t="str">
        <f>IF('Term 4'!A62=0,"",'Term 4'!A62)</f>
        <v/>
      </c>
      <c r="D43" s="84"/>
      <c r="E43" s="79"/>
      <c r="F43" s="93" t="str">
        <f>IFERROR(IF(COUNTBLANK('Term 4'!S96:S96)=1,"",'Term 4'!S96),"")</f>
        <v/>
      </c>
    </row>
    <row r="44" spans="1:6" ht="21" customHeight="1" thickBot="1" x14ac:dyDescent="0.3">
      <c r="A44" s="68"/>
      <c r="B44" s="72"/>
      <c r="C44" s="103" t="str">
        <f>IF('Term 4'!A69=0,"",'Term 4'!A69)</f>
        <v/>
      </c>
      <c r="D44" s="85"/>
      <c r="E44" s="81"/>
      <c r="F44" s="93" t="str">
        <f>IFERROR(IF(COUNTBLANK('Term 4'!S97:S97)=1,"",'Term 4'!S97),"")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D+ymwzsk2/saMtH/qMD15FsJsTIk47SmIbpPYGW6+cFtF48xf6LGtIgGiP9wZV7fSy3nH3zlXEJF+hI2xY0EgA==" saltValue="/atbfQkPf7T7Qw9+iET7bQ=="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6" orientation="portrait"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zoomScaleNormal="100" workbookViewId="0">
      <selection activeCell="A46" sqref="A46:XFD1048576"/>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7" t="str">
        <f>IF(COUNTBLANK('Name Entry'!T1:T1)=1,"",'Name Entry'!T1)</f>
        <v/>
      </c>
      <c r="B2" s="227"/>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1'!U88:U88)=1,"",'Term 1'!U88),"")</f>
        <v/>
      </c>
    </row>
    <row r="6" spans="1:6" ht="21" customHeight="1" x14ac:dyDescent="0.25">
      <c r="A6" s="68"/>
      <c r="B6" s="68"/>
      <c r="C6" s="101" t="str">
        <f>IF('Term 1'!A13=0,"",'Term 1'!A13)</f>
        <v/>
      </c>
      <c r="D6" s="78"/>
      <c r="E6" s="79"/>
      <c r="F6" s="93" t="str">
        <f>IFERROR(IF(COUNTBLANK('Term 1'!U89:U89)=1,"",'Term 1'!U89),"")</f>
        <v/>
      </c>
    </row>
    <row r="7" spans="1:6" ht="21" customHeight="1" x14ac:dyDescent="0.25">
      <c r="A7" s="68"/>
      <c r="B7" s="68"/>
      <c r="C7" s="101" t="str">
        <f>IF('Term 1'!A20=0,"",'Term 1'!A20)</f>
        <v/>
      </c>
      <c r="D7" s="78"/>
      <c r="E7" s="79"/>
      <c r="F7" s="93" t="str">
        <f>IFERROR(IF(COUNTBLANK('Term 1'!U90:U90)=1,"",'Term 1'!U90),"")</f>
        <v/>
      </c>
    </row>
    <row r="8" spans="1:6" ht="21" customHeight="1" x14ac:dyDescent="0.25">
      <c r="A8" s="68"/>
      <c r="B8" s="68"/>
      <c r="C8" s="102" t="str">
        <f>IF('Term 1'!A27=0,"",'Term 1'!A27)</f>
        <v/>
      </c>
      <c r="D8" s="78"/>
      <c r="E8" s="79"/>
      <c r="F8" s="93" t="str">
        <f>IFERROR(IF(COUNTBLANK('Term 1'!U91:U91)=1,"",'Term 1'!U91),"")</f>
        <v/>
      </c>
    </row>
    <row r="9" spans="1:6" ht="21" customHeight="1" x14ac:dyDescent="0.25">
      <c r="A9" s="68"/>
      <c r="B9" s="68"/>
      <c r="C9" s="101" t="str">
        <f>IF('Term 1'!A34=0,"",'Term 1'!A34)</f>
        <v/>
      </c>
      <c r="D9" s="78"/>
      <c r="E9" s="79"/>
      <c r="F9" s="93" t="str">
        <f>IFERROR(IF(COUNTBLANK('Term 1'!U92:U92)=1,"",'Term 1'!U92),"")</f>
        <v/>
      </c>
    </row>
    <row r="10" spans="1:6" ht="21" customHeight="1" x14ac:dyDescent="0.25">
      <c r="A10" s="68"/>
      <c r="B10" s="68"/>
      <c r="C10" s="101" t="str">
        <f>IF('Term 1'!A41=0,"",'Term 1'!A41)</f>
        <v/>
      </c>
      <c r="D10" s="78"/>
      <c r="E10" s="79"/>
      <c r="F10" s="93" t="str">
        <f>IFERROR(IF(COUNTBLANK('Term 1'!U93:U93)=1,"",'Term 1'!U93),"")</f>
        <v/>
      </c>
    </row>
    <row r="11" spans="1:6" ht="21" customHeight="1" x14ac:dyDescent="0.25">
      <c r="A11" s="68"/>
      <c r="B11" s="91"/>
      <c r="C11" s="101" t="str">
        <f>IF('Term 1'!A48=0,"",'Term 1'!A48)</f>
        <v/>
      </c>
      <c r="D11" s="78"/>
      <c r="E11" s="79"/>
      <c r="F11" s="93" t="str">
        <f>IFERROR(IF(COUNTBLANK('Term 1'!U94:U94)=1,"",'Term 1'!U94),"")</f>
        <v/>
      </c>
    </row>
    <row r="12" spans="1:6" ht="21" customHeight="1" x14ac:dyDescent="0.25">
      <c r="A12" s="68"/>
      <c r="B12" s="68"/>
      <c r="C12" s="101" t="str">
        <f>IF('Term 1'!A55=0,"",'Term 1'!A55)</f>
        <v/>
      </c>
      <c r="D12" s="78"/>
      <c r="E12" s="79"/>
      <c r="F12" s="93" t="str">
        <f>IFERROR(IF(COUNTBLANK('Term 1'!U95:U95)=1,"",'Term 1'!U95),"")</f>
        <v/>
      </c>
    </row>
    <row r="13" spans="1:6" ht="21" customHeight="1" x14ac:dyDescent="0.25">
      <c r="A13" s="68"/>
      <c r="B13" s="68"/>
      <c r="C13" s="101" t="str">
        <f>IF('Term 1'!A62=0,"",'Term 1'!A62)</f>
        <v/>
      </c>
      <c r="D13" s="78"/>
      <c r="E13" s="79"/>
      <c r="F13" s="93" t="str">
        <f>IFERROR(IF(COUNTBLANK('Term 1'!U96:U96)=1,"",'Term 1'!U96),"")</f>
        <v/>
      </c>
    </row>
    <row r="14" spans="1:6" ht="21" customHeight="1" thickBot="1" x14ac:dyDescent="0.3">
      <c r="A14" s="68"/>
      <c r="B14" s="68"/>
      <c r="C14" s="101" t="str">
        <f>IF('Term 1'!A69=0,"",'Term 1'!A69)</f>
        <v/>
      </c>
      <c r="D14" s="80"/>
      <c r="E14" s="81"/>
      <c r="F14" s="93" t="str">
        <f>IFERROR(IF(COUNTBLANK('Term 1'!U97:U97)=1,"",'Term 1'!U97),"")</f>
        <v/>
      </c>
    </row>
    <row r="15" spans="1:6" ht="21" customHeight="1" x14ac:dyDescent="0.25">
      <c r="A15" s="69"/>
      <c r="B15" s="70" t="e">
        <f>COUNTIF(tblChecklist34567891011[Proficiency],"&gt;=3.00")/COUNTIF(tblChecklist34567891011[Proficiency],"&gt;=0")</f>
        <v>#DIV/0!</v>
      </c>
      <c r="C15" s="100" t="str">
        <f>IF('Term 2'!A6=0,"",'Term 2'!A6)</f>
        <v/>
      </c>
      <c r="D15" s="82"/>
      <c r="E15" s="83"/>
      <c r="F15" s="93" t="str">
        <f>IFERROR(IF(COUNTBLANK('Term 2'!U88:U88)=1,"",'Term 2'!U88),"")</f>
        <v/>
      </c>
    </row>
    <row r="16" spans="1:6" ht="21" customHeight="1" x14ac:dyDescent="0.25">
      <c r="A16" s="68"/>
      <c r="B16" s="68"/>
      <c r="C16" s="101" t="str">
        <f>IF('Term 2'!A13=0,"",'Term 2'!A13)</f>
        <v/>
      </c>
      <c r="D16" s="84"/>
      <c r="E16" s="79"/>
      <c r="F16" s="93" t="str">
        <f>IFERROR(IF(COUNTBLANK('Term 2'!U89:U89)=1,"",'Term 2'!U89),"")</f>
        <v/>
      </c>
    </row>
    <row r="17" spans="1:6" ht="21" customHeight="1" x14ac:dyDescent="0.25">
      <c r="A17" s="68"/>
      <c r="B17" s="68"/>
      <c r="C17" s="101" t="str">
        <f>IF('Term 2'!A20=0,"",'Term 2'!A20)</f>
        <v/>
      </c>
      <c r="D17" s="84"/>
      <c r="E17" s="79"/>
      <c r="F17" s="93" t="str">
        <f>IFERROR(IF(COUNTBLANK('Term 2'!U90:U90)=1,"",'Term 2'!U90),"")</f>
        <v/>
      </c>
    </row>
    <row r="18" spans="1:6" ht="21" customHeight="1" x14ac:dyDescent="0.25">
      <c r="A18" s="68"/>
      <c r="B18" s="71"/>
      <c r="C18" s="102" t="str">
        <f>IF('Term 2'!A27=0,"",'Term 2'!A27)</f>
        <v/>
      </c>
      <c r="D18" s="84"/>
      <c r="E18" s="79"/>
      <c r="F18" s="93" t="str">
        <f>IFERROR(IF(COUNTBLANK('Term 2'!U91:U91)=1,"",'Term 2'!U91),"")</f>
        <v/>
      </c>
    </row>
    <row r="19" spans="1:6" ht="21" customHeight="1" x14ac:dyDescent="0.25">
      <c r="A19" s="68"/>
      <c r="B19" s="92"/>
      <c r="C19" s="101" t="str">
        <f>IF('Term 2'!A34=0,"",'Term 2'!A34)</f>
        <v/>
      </c>
      <c r="D19" s="84"/>
      <c r="E19" s="79"/>
      <c r="F19" s="93" t="str">
        <f>IFERROR(IF(COUNTBLANK('Term 2'!U92:U92)=1,"",'Term 2'!U92),"")</f>
        <v/>
      </c>
    </row>
    <row r="20" spans="1:6" ht="21" customHeight="1" x14ac:dyDescent="0.25">
      <c r="A20" s="68"/>
      <c r="B20" s="68"/>
      <c r="C20" s="101" t="str">
        <f>IF('Term 2'!A41=0,"",'Term 2'!A41)</f>
        <v/>
      </c>
      <c r="D20" s="84"/>
      <c r="E20" s="79"/>
      <c r="F20" s="93" t="str">
        <f>IFERROR(IF(COUNTBLANK('Term 2'!U93:U93)=1,"",'Term 2'!U93),"")</f>
        <v/>
      </c>
    </row>
    <row r="21" spans="1:6" ht="21" customHeight="1" x14ac:dyDescent="0.25">
      <c r="A21" s="68"/>
      <c r="B21" s="72"/>
      <c r="C21" s="101" t="str">
        <f>IF('Term 2'!A48=0,"",'Term 2'!A48)</f>
        <v/>
      </c>
      <c r="D21" s="84"/>
      <c r="E21" s="79"/>
      <c r="F21" s="93" t="str">
        <f>IFERROR(IF(COUNTBLANK('Term 2'!U94:U94)=1,"",'Term 2'!U94),"")</f>
        <v/>
      </c>
    </row>
    <row r="22" spans="1:6" ht="21" customHeight="1" x14ac:dyDescent="0.25">
      <c r="A22" s="68"/>
      <c r="B22" s="73"/>
      <c r="C22" s="101" t="str">
        <f>IF('Term 2'!A55=0,"",'Term 2'!A55)</f>
        <v/>
      </c>
      <c r="D22" s="84"/>
      <c r="E22" s="79"/>
      <c r="F22" s="93" t="str">
        <f>IFERROR(IF(COUNTBLANK('Term 2'!U95:U95)=1,"",'Term 2'!U95),"")</f>
        <v/>
      </c>
    </row>
    <row r="23" spans="1:6" ht="21" customHeight="1" x14ac:dyDescent="0.25">
      <c r="A23" s="68"/>
      <c r="B23" s="73"/>
      <c r="C23" s="101" t="str">
        <f>IF('Term 2'!A62=0,"",'Term 2'!A62)</f>
        <v/>
      </c>
      <c r="D23" s="84"/>
      <c r="E23" s="79"/>
      <c r="F23" s="93" t="str">
        <f>IFERROR(IF(COUNTBLANK('Term 2'!U96:U96)=1,"",'Term 2'!U96),"")</f>
        <v/>
      </c>
    </row>
    <row r="24" spans="1:6" ht="21" customHeight="1" thickBot="1" x14ac:dyDescent="0.3">
      <c r="A24" s="68"/>
      <c r="B24" s="73"/>
      <c r="C24" s="101" t="str">
        <f>IF('Term 2'!A69=0,"",'Term 2'!A69)</f>
        <v/>
      </c>
      <c r="D24" s="85"/>
      <c r="E24" s="81"/>
      <c r="F24" s="93" t="str">
        <f>IFERROR(IF(COUNTBLANK('Term 2'!U97:U97)=1,"",'Term 2'!U97),"")</f>
        <v/>
      </c>
    </row>
    <row r="25" spans="1:6" ht="21" customHeight="1" x14ac:dyDescent="0.25">
      <c r="A25" s="68"/>
      <c r="B25" s="73"/>
      <c r="C25" s="100" t="str">
        <f>IF('Term 3'!A6=0,"",'Term 3'!A6)</f>
        <v/>
      </c>
      <c r="D25" s="82"/>
      <c r="E25" s="83"/>
      <c r="F25" s="93" t="str">
        <f>IFERROR(IF(COUNTBLANK('Term 3'!U88:U88)=1,"",'Term 3'!U88),"")</f>
        <v/>
      </c>
    </row>
    <row r="26" spans="1:6" ht="21" customHeight="1" x14ac:dyDescent="0.25">
      <c r="A26" s="68"/>
      <c r="B26" s="73"/>
      <c r="C26" s="101" t="str">
        <f>IF('Term 3'!A13=0,"",'Term 3'!A13)</f>
        <v/>
      </c>
      <c r="D26" s="84"/>
      <c r="E26" s="79"/>
      <c r="F26" s="93" t="str">
        <f>IFERROR(IF(COUNTBLANK('Term 3'!U89:U89)=1,"",'Term 3'!U89),"")</f>
        <v/>
      </c>
    </row>
    <row r="27" spans="1:6" ht="21" customHeight="1" x14ac:dyDescent="0.25">
      <c r="A27" s="68"/>
      <c r="B27" s="73"/>
      <c r="C27" s="101" t="str">
        <f>IF('Term 3'!A20=0,"",'Term 3'!A20)</f>
        <v/>
      </c>
      <c r="D27" s="84"/>
      <c r="E27" s="79"/>
      <c r="F27" s="93" t="str">
        <f>IFERROR(IF(COUNTBLANK('Term 3'!U90:U90)=1,"",'Term 3'!U90),"")</f>
        <v/>
      </c>
    </row>
    <row r="28" spans="1:6" ht="21" customHeight="1" x14ac:dyDescent="0.25">
      <c r="A28" s="68"/>
      <c r="B28" s="73"/>
      <c r="C28" s="102" t="str">
        <f>IF('Term 3'!A27=0,"",'Term 3'!A27)</f>
        <v/>
      </c>
      <c r="D28" s="84"/>
      <c r="E28" s="79"/>
      <c r="F28" s="93" t="str">
        <f>IFERROR(IF(COUNTBLANK('Term 3'!U91:U91)=1,"",'Term 3'!U91),"")</f>
        <v/>
      </c>
    </row>
    <row r="29" spans="1:6" ht="21" customHeight="1" x14ac:dyDescent="0.25">
      <c r="A29" s="68"/>
      <c r="B29" s="72"/>
      <c r="C29" s="101" t="str">
        <f>IF('Term 3'!A34=0,"",'Term 3'!A34)</f>
        <v/>
      </c>
      <c r="D29" s="84"/>
      <c r="E29" s="79"/>
      <c r="F29" s="93" t="str">
        <f>IFERROR(IF(COUNTBLANK('Term 3'!U92:U92)=1,"",'Term 3'!U92),"")</f>
        <v/>
      </c>
    </row>
    <row r="30" spans="1:6" ht="21" customHeight="1" x14ac:dyDescent="0.25">
      <c r="A30" s="68"/>
      <c r="B30" s="72"/>
      <c r="C30" s="101" t="str">
        <f>IF('Term 3'!A41=0,"",'Term 3'!A41)</f>
        <v/>
      </c>
      <c r="D30" s="84"/>
      <c r="E30" s="79"/>
      <c r="F30" s="93" t="str">
        <f>IFERROR(IF(COUNTBLANK('Term 3'!U93:U93)=1,"",'Term 3'!U93),"")</f>
        <v/>
      </c>
    </row>
    <row r="31" spans="1:6" ht="21" customHeight="1" x14ac:dyDescent="0.25">
      <c r="A31" s="68"/>
      <c r="B31" s="72"/>
      <c r="C31" s="101" t="str">
        <f>IF('Term 3'!A48=0,"",'Term 3'!A48)</f>
        <v/>
      </c>
      <c r="D31" s="84"/>
      <c r="E31" s="79"/>
      <c r="F31" s="93" t="str">
        <f>IFERROR(IF(COUNTBLANK('Term 3'!U94:U94)=1,"",'Term 3'!U94),"")</f>
        <v/>
      </c>
    </row>
    <row r="32" spans="1:6" ht="21" customHeight="1" x14ac:dyDescent="0.25">
      <c r="A32" s="68"/>
      <c r="B32" s="72"/>
      <c r="C32" s="101" t="str">
        <f>IF('Term 3'!A55=0,"",'Term 3'!A55)</f>
        <v/>
      </c>
      <c r="D32" s="84"/>
      <c r="E32" s="79"/>
      <c r="F32" s="93" t="str">
        <f>IFERROR(IF(COUNTBLANK('Term 3'!U95:U95)=1,"",'Term 3'!U95),"")</f>
        <v/>
      </c>
    </row>
    <row r="33" spans="1:6" ht="21" customHeight="1" x14ac:dyDescent="0.25">
      <c r="A33" s="68"/>
      <c r="B33" s="72"/>
      <c r="C33" s="101" t="str">
        <f>IF('Term 3'!A62=0,"",'Term 3'!A62)</f>
        <v/>
      </c>
      <c r="D33" s="84"/>
      <c r="E33" s="79"/>
      <c r="F33" s="93" t="str">
        <f>IFERROR(IF(COUNTBLANK('Term 3'!U96:U96)=1,"",'Term 3'!U96),"")</f>
        <v/>
      </c>
    </row>
    <row r="34" spans="1:6" ht="21" customHeight="1" thickBot="1" x14ac:dyDescent="0.3">
      <c r="A34" s="68"/>
      <c r="B34" s="72"/>
      <c r="C34" s="101" t="str">
        <f>IF('Term 3'!A69=0,"",'Term 3'!A69)</f>
        <v/>
      </c>
      <c r="D34" s="85"/>
      <c r="E34" s="81"/>
      <c r="F34" s="93" t="str">
        <f>IFERROR(IF(COUNTBLANK('Term 3'!U97:U97)=1,"",'Term 3'!U97),"")</f>
        <v/>
      </c>
    </row>
    <row r="35" spans="1:6" ht="21" customHeight="1" x14ac:dyDescent="0.25">
      <c r="A35" s="68"/>
      <c r="B35" s="72"/>
      <c r="C35" s="100" t="str">
        <f>IF('Term 4'!A6=0,"",'Term 4'!A6)</f>
        <v/>
      </c>
      <c r="D35" s="82"/>
      <c r="E35" s="83"/>
      <c r="F35" s="93" t="str">
        <f>IFERROR(IF(COUNTBLANK('Term 4'!U88:U88)=1,"",'Term 4'!U88),"")</f>
        <v/>
      </c>
    </row>
    <row r="36" spans="1:6" ht="21" customHeight="1" x14ac:dyDescent="0.25">
      <c r="A36" s="68"/>
      <c r="B36" s="72"/>
      <c r="C36" s="101" t="str">
        <f>IF('Term 4'!A13=0,"",'Term 4'!A13)</f>
        <v/>
      </c>
      <c r="D36" s="84"/>
      <c r="E36" s="79"/>
      <c r="F36" s="93" t="str">
        <f>IFERROR(IF(COUNTBLANK('Term 4'!U89:U89)=1,"",'Term 4'!U89),"")</f>
        <v/>
      </c>
    </row>
    <row r="37" spans="1:6" ht="21" customHeight="1" x14ac:dyDescent="0.25">
      <c r="A37" s="68"/>
      <c r="B37" s="72"/>
      <c r="C37" s="101" t="str">
        <f>IF('Term 4'!A20=0,"",'Term 4'!A20)</f>
        <v/>
      </c>
      <c r="D37" s="84"/>
      <c r="E37" s="79"/>
      <c r="F37" s="93" t="str">
        <f>IFERROR(IF(COUNTBLANK('Term 4'!U90:U90)=1,"",'Term 4'!U90),"")</f>
        <v/>
      </c>
    </row>
    <row r="38" spans="1:6" ht="21" customHeight="1" x14ac:dyDescent="0.25">
      <c r="A38" s="68"/>
      <c r="B38" s="72"/>
      <c r="C38" s="102" t="str">
        <f>IF('Term 4'!A27=0,"",'Term 4'!A27)</f>
        <v/>
      </c>
      <c r="D38" s="84"/>
      <c r="E38" s="79"/>
      <c r="F38" s="93" t="str">
        <f>IFERROR(IF(COUNTBLANK('Term 4'!U91:U91)=1,"",'Term 4'!U91),"")</f>
        <v/>
      </c>
    </row>
    <row r="39" spans="1:6" ht="21" customHeight="1" x14ac:dyDescent="0.25">
      <c r="A39" s="106" t="s">
        <v>8</v>
      </c>
      <c r="B39" s="72" t="str">
        <f>IF(COUNTBLANK('Term 1'!T80:T80)=1,"",'Term 1'!T80)</f>
        <v/>
      </c>
      <c r="C39" s="101" t="str">
        <f>IF('Term 4'!A34=0,"",'Term 4'!A34)</f>
        <v/>
      </c>
      <c r="D39" s="84"/>
      <c r="E39" s="79"/>
      <c r="F39" s="93" t="str">
        <f>IFERROR(IF(COUNTBLANK('Term 4'!U92:U92)=1,"",'Term 4'!U92),"")</f>
        <v/>
      </c>
    </row>
    <row r="40" spans="1:6" ht="21" customHeight="1" x14ac:dyDescent="0.25">
      <c r="A40" s="106" t="s">
        <v>9</v>
      </c>
      <c r="B40" s="72" t="str">
        <f>IF(COUNTBLANK('Term 2'!T80:T80)=1,"",'Term 2'!T80)</f>
        <v/>
      </c>
      <c r="C40" s="101" t="str">
        <f>IF('Term 4'!A41=0,"",'Term 4'!A41)</f>
        <v/>
      </c>
      <c r="D40" s="84"/>
      <c r="E40" s="79"/>
      <c r="F40" s="93" t="str">
        <f>IFERROR(IF(COUNTBLANK('Term 4'!U93:U93)=1,"",'Term 4'!U93),"")</f>
        <v/>
      </c>
    </row>
    <row r="41" spans="1:6" ht="21" customHeight="1" x14ac:dyDescent="0.25">
      <c r="A41" s="106" t="s">
        <v>10</v>
      </c>
      <c r="B41" s="72" t="str">
        <f>IF(COUNTBLANK('Term 3'!T80:T80)=1,"",'Term 3'!T80)</f>
        <v/>
      </c>
      <c r="C41" s="101" t="str">
        <f>IF('Term 4'!A48=0,"",'Term 4'!A48)</f>
        <v/>
      </c>
      <c r="D41" s="84"/>
      <c r="E41" s="79"/>
      <c r="F41" s="93" t="str">
        <f>IFERROR(IF(COUNTBLANK('Term 4'!U94:U94)=1,"",'Term 4'!U94),"")</f>
        <v/>
      </c>
    </row>
    <row r="42" spans="1:6" ht="21" customHeight="1" x14ac:dyDescent="0.25">
      <c r="A42" s="106" t="s">
        <v>11</v>
      </c>
      <c r="B42" s="72" t="str">
        <f>IF(COUNTBLANK('Term 4'!T80:T80)=1,"",'Term 4'!T80)</f>
        <v/>
      </c>
      <c r="C42" s="101" t="str">
        <f>IF('Term 4'!A55=0,"",'Term 4'!A55)</f>
        <v/>
      </c>
      <c r="D42" s="84"/>
      <c r="E42" s="79"/>
      <c r="F42" s="93" t="str">
        <f>IFERROR(IF(COUNTBLANK('Term 4'!U95:U95)=1,"",'Term 4'!U95),"")</f>
        <v/>
      </c>
    </row>
    <row r="43" spans="1:6" ht="21" customHeight="1" x14ac:dyDescent="0.25">
      <c r="A43" s="68"/>
      <c r="B43" s="72"/>
      <c r="C43" s="101" t="str">
        <f>IF('Term 4'!A62=0,"",'Term 4'!A62)</f>
        <v/>
      </c>
      <c r="D43" s="84"/>
      <c r="E43" s="79"/>
      <c r="F43" s="93" t="str">
        <f>IFERROR(IF(COUNTBLANK('Term 4'!U96:U96)=1,"",'Term 4'!U96),"")</f>
        <v/>
      </c>
    </row>
    <row r="44" spans="1:6" ht="21" customHeight="1" thickBot="1" x14ac:dyDescent="0.3">
      <c r="A44" s="68"/>
      <c r="B44" s="72"/>
      <c r="C44" s="103" t="str">
        <f>IF('Term 4'!A69=0,"",'Term 4'!A69)</f>
        <v/>
      </c>
      <c r="D44" s="85"/>
      <c r="E44" s="81"/>
      <c r="F44" s="93" t="str">
        <f>IFERROR(IF(COUNTBLANK('Term 4'!U97:U97)=1,"",'Term 4'!U97),"")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Lw2CcTSNUYGJPowUE4jblsseZy43EpnoNVxmbnKjlbQyHbprePJ8ydIeaCQZxIcq2QTazjwQHnKngyM5ZDkVPQ==" saltValue="DsdteSVrLi86/8WioIoRFw=="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6" orientation="portrait"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topLeftCell="A40" zoomScaleNormal="100" workbookViewId="0">
      <selection activeCell="A46" sqref="A46:XFD1048576"/>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7" t="str">
        <f>IF(COUNTBLANK('Name Entry'!V1:V1)=1,"",'Name Entry'!V1)</f>
        <v/>
      </c>
      <c r="B2" s="227"/>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1'!W88:W88)=1,"",'Term 1'!W88),"")</f>
        <v/>
      </c>
    </row>
    <row r="6" spans="1:6" ht="21" customHeight="1" x14ac:dyDescent="0.25">
      <c r="A6" s="68"/>
      <c r="B6" s="68"/>
      <c r="C6" s="101" t="str">
        <f>IF('Term 1'!A13=0,"",'Term 1'!A13)</f>
        <v/>
      </c>
      <c r="D6" s="78"/>
      <c r="E6" s="79"/>
      <c r="F6" s="93" t="str">
        <f>IFERROR(IF(COUNTBLANK('Term 1'!W89:W89)=1,"",'Term 1'!W89),"")</f>
        <v/>
      </c>
    </row>
    <row r="7" spans="1:6" ht="21" customHeight="1" x14ac:dyDescent="0.25">
      <c r="A7" s="68"/>
      <c r="B7" s="68"/>
      <c r="C7" s="101" t="str">
        <f>IF('Term 1'!A20=0,"",'Term 1'!A20)</f>
        <v/>
      </c>
      <c r="D7" s="78"/>
      <c r="E7" s="79"/>
      <c r="F7" s="93" t="str">
        <f>IFERROR(IF(COUNTBLANK('Term 1'!W90:W90)=1,"",'Term 1'!W90),"")</f>
        <v/>
      </c>
    </row>
    <row r="8" spans="1:6" ht="21" customHeight="1" x14ac:dyDescent="0.25">
      <c r="A8" s="68"/>
      <c r="B8" s="68"/>
      <c r="C8" s="102" t="str">
        <f>IF('Term 1'!A27=0,"",'Term 1'!A27)</f>
        <v/>
      </c>
      <c r="D8" s="78"/>
      <c r="E8" s="79"/>
      <c r="F8" s="93" t="str">
        <f>IFERROR(IF(COUNTBLANK('Term 1'!W91:W91)=1,"",'Term 1'!W91),"")</f>
        <v/>
      </c>
    </row>
    <row r="9" spans="1:6" ht="21" customHeight="1" x14ac:dyDescent="0.25">
      <c r="A9" s="68"/>
      <c r="B9" s="68"/>
      <c r="C9" s="101" t="str">
        <f>IF('Term 1'!A34=0,"",'Term 1'!A34)</f>
        <v/>
      </c>
      <c r="D9" s="78"/>
      <c r="E9" s="79"/>
      <c r="F9" s="93" t="str">
        <f>IFERROR(IF(COUNTBLANK('Term 1'!W92:W92)=1,"",'Term 1'!W92),"")</f>
        <v/>
      </c>
    </row>
    <row r="10" spans="1:6" ht="21" customHeight="1" x14ac:dyDescent="0.25">
      <c r="A10" s="68"/>
      <c r="B10" s="68"/>
      <c r="C10" s="101" t="str">
        <f>IF('Term 1'!A41=0,"",'Term 1'!A41)</f>
        <v/>
      </c>
      <c r="D10" s="78"/>
      <c r="E10" s="79"/>
      <c r="F10" s="93" t="str">
        <f>IFERROR(IF(COUNTBLANK('Term 1'!W93:W93)=1,"",'Term 1'!W93),"")</f>
        <v/>
      </c>
    </row>
    <row r="11" spans="1:6" ht="21" customHeight="1" x14ac:dyDescent="0.25">
      <c r="A11" s="68"/>
      <c r="B11" s="91"/>
      <c r="C11" s="101" t="str">
        <f>IF('Term 1'!A48=0,"",'Term 1'!A48)</f>
        <v/>
      </c>
      <c r="D11" s="78"/>
      <c r="E11" s="79"/>
      <c r="F11" s="93" t="str">
        <f>IFERROR(IF(COUNTBLANK('Term 1'!W94:W94)=1,"",'Term 1'!W94),"")</f>
        <v/>
      </c>
    </row>
    <row r="12" spans="1:6" ht="21" customHeight="1" x14ac:dyDescent="0.25">
      <c r="A12" s="68"/>
      <c r="B12" s="68"/>
      <c r="C12" s="101" t="str">
        <f>IF('Term 1'!A55=0,"",'Term 1'!A55)</f>
        <v/>
      </c>
      <c r="D12" s="78"/>
      <c r="E12" s="79"/>
      <c r="F12" s="93" t="str">
        <f>IFERROR(IF(COUNTBLANK('Term 1'!W95:W95)=1,"",'Term 1'!W95),"")</f>
        <v/>
      </c>
    </row>
    <row r="13" spans="1:6" ht="21" customHeight="1" x14ac:dyDescent="0.25">
      <c r="A13" s="68"/>
      <c r="B13" s="68"/>
      <c r="C13" s="101" t="str">
        <f>IF('Term 1'!A62=0,"",'Term 1'!A62)</f>
        <v/>
      </c>
      <c r="D13" s="78"/>
      <c r="E13" s="79"/>
      <c r="F13" s="93" t="str">
        <f>IFERROR(IF(COUNTBLANK('Term 1'!W96:W96)=1,"",'Term 1'!W96),"")</f>
        <v/>
      </c>
    </row>
    <row r="14" spans="1:6" ht="21" customHeight="1" thickBot="1" x14ac:dyDescent="0.3">
      <c r="A14" s="68"/>
      <c r="B14" s="68"/>
      <c r="C14" s="101" t="str">
        <f>IF('Term 1'!A69=0,"",'Term 1'!A69)</f>
        <v/>
      </c>
      <c r="D14" s="80"/>
      <c r="E14" s="81"/>
      <c r="F14" s="93" t="str">
        <f>IFERROR(IF(COUNTBLANK('Term 1'!W97:W97)=1,"",'Term 1'!W97),"")</f>
        <v/>
      </c>
    </row>
    <row r="15" spans="1:6" ht="21" customHeight="1" x14ac:dyDescent="0.25">
      <c r="A15" s="69"/>
      <c r="B15" s="70" t="e">
        <f>COUNTIF(tblChecklist3456789101112[Proficiency],"&gt;=3.00")/COUNTIF(tblChecklist3456789101112[Proficiency],"&gt;=0")</f>
        <v>#DIV/0!</v>
      </c>
      <c r="C15" s="100" t="str">
        <f>IF('Term 2'!A6=0,"",'Term 2'!A6)</f>
        <v/>
      </c>
      <c r="D15" s="82"/>
      <c r="E15" s="83"/>
      <c r="F15" s="93" t="str">
        <f>IFERROR(IF(COUNTBLANK('Term 2'!W88:W88)=1,"",'Term 2'!W88),"")</f>
        <v/>
      </c>
    </row>
    <row r="16" spans="1:6" ht="21" customHeight="1" x14ac:dyDescent="0.25">
      <c r="A16" s="68"/>
      <c r="B16" s="68"/>
      <c r="C16" s="101" t="str">
        <f>IF('Term 2'!A13=0,"",'Term 2'!A13)</f>
        <v/>
      </c>
      <c r="D16" s="84"/>
      <c r="E16" s="79"/>
      <c r="F16" s="93" t="str">
        <f>IFERROR(IF(COUNTBLANK('Term 2'!W89:W89)=1,"",'Term 2'!W89),"")</f>
        <v/>
      </c>
    </row>
    <row r="17" spans="1:6" ht="21" customHeight="1" x14ac:dyDescent="0.25">
      <c r="A17" s="68"/>
      <c r="B17" s="68"/>
      <c r="C17" s="101" t="str">
        <f>IF('Term 2'!A20=0,"",'Term 2'!A20)</f>
        <v/>
      </c>
      <c r="D17" s="84"/>
      <c r="E17" s="79"/>
      <c r="F17" s="93" t="str">
        <f>IFERROR(IF(COUNTBLANK('Term 2'!W90:W90)=1,"",'Term 2'!W90),"")</f>
        <v/>
      </c>
    </row>
    <row r="18" spans="1:6" ht="21" customHeight="1" x14ac:dyDescent="0.25">
      <c r="A18" s="68"/>
      <c r="B18" s="71"/>
      <c r="C18" s="102" t="str">
        <f>IF('Term 2'!A27=0,"",'Term 2'!A27)</f>
        <v/>
      </c>
      <c r="D18" s="84"/>
      <c r="E18" s="79"/>
      <c r="F18" s="93" t="str">
        <f>IFERROR(IF(COUNTBLANK('Term 2'!W91:W91)=1,"",'Term 2'!W91),"")</f>
        <v/>
      </c>
    </row>
    <row r="19" spans="1:6" ht="21" customHeight="1" x14ac:dyDescent="0.25">
      <c r="A19" s="68"/>
      <c r="B19" s="92"/>
      <c r="C19" s="101" t="str">
        <f>IF('Term 2'!A34=0,"",'Term 2'!A34)</f>
        <v/>
      </c>
      <c r="D19" s="84"/>
      <c r="E19" s="79"/>
      <c r="F19" s="93" t="str">
        <f>IFERROR(IF(COUNTBLANK('Term 2'!W92:W92)=1,"",'Term 2'!W92),"")</f>
        <v/>
      </c>
    </row>
    <row r="20" spans="1:6" ht="21" customHeight="1" x14ac:dyDescent="0.25">
      <c r="A20" s="68"/>
      <c r="B20" s="68"/>
      <c r="C20" s="101" t="str">
        <f>IF('Term 2'!A41=0,"",'Term 2'!A41)</f>
        <v/>
      </c>
      <c r="D20" s="84"/>
      <c r="E20" s="79"/>
      <c r="F20" s="93" t="str">
        <f>IFERROR(IF(COUNTBLANK('Term 2'!W93:W93)=1,"",'Term 2'!W93),"")</f>
        <v/>
      </c>
    </row>
    <row r="21" spans="1:6" ht="21" customHeight="1" x14ac:dyDescent="0.25">
      <c r="A21" s="68"/>
      <c r="B21" s="72"/>
      <c r="C21" s="101" t="str">
        <f>IF('Term 2'!A48=0,"",'Term 2'!A48)</f>
        <v/>
      </c>
      <c r="D21" s="84"/>
      <c r="E21" s="79"/>
      <c r="F21" s="93" t="str">
        <f>IFERROR(IF(COUNTBLANK('Term 2'!W94:W94)=1,"",'Term 2'!W94),"")</f>
        <v/>
      </c>
    </row>
    <row r="22" spans="1:6" ht="21" customHeight="1" x14ac:dyDescent="0.25">
      <c r="A22" s="68"/>
      <c r="B22" s="73"/>
      <c r="C22" s="101" t="str">
        <f>IF('Term 2'!A55=0,"",'Term 2'!A55)</f>
        <v/>
      </c>
      <c r="D22" s="84"/>
      <c r="E22" s="79"/>
      <c r="F22" s="93" t="str">
        <f>IFERROR(IF(COUNTBLANK('Term 2'!W95:W95)=1,"",'Term 2'!W95),"")</f>
        <v/>
      </c>
    </row>
    <row r="23" spans="1:6" ht="21" customHeight="1" x14ac:dyDescent="0.25">
      <c r="A23" s="68"/>
      <c r="B23" s="73"/>
      <c r="C23" s="101" t="str">
        <f>IF('Term 2'!A62=0,"",'Term 2'!A62)</f>
        <v/>
      </c>
      <c r="D23" s="84"/>
      <c r="E23" s="79"/>
      <c r="F23" s="93" t="str">
        <f>IFERROR(IF(COUNTBLANK('Term 2'!W96:W96)=1,"",'Term 2'!W96),"")</f>
        <v/>
      </c>
    </row>
    <row r="24" spans="1:6" ht="21" customHeight="1" thickBot="1" x14ac:dyDescent="0.3">
      <c r="A24" s="68"/>
      <c r="B24" s="73"/>
      <c r="C24" s="101" t="str">
        <f>IF('Term 2'!A69=0,"",'Term 2'!A69)</f>
        <v/>
      </c>
      <c r="D24" s="85"/>
      <c r="E24" s="81"/>
      <c r="F24" s="93" t="str">
        <f>IFERROR(IF(COUNTBLANK('Term 2'!W97:W97)=1,"",'Term 2'!W97),"")</f>
        <v/>
      </c>
    </row>
    <row r="25" spans="1:6" ht="21" customHeight="1" x14ac:dyDescent="0.25">
      <c r="A25" s="68"/>
      <c r="B25" s="73"/>
      <c r="C25" s="100" t="str">
        <f>IF('Term 3'!A6=0,"",'Term 3'!A6)</f>
        <v/>
      </c>
      <c r="D25" s="82"/>
      <c r="E25" s="83"/>
      <c r="F25" s="93" t="str">
        <f>IFERROR(IF(COUNTBLANK('Term 3'!W88:W88)=1,"",'Term 3'!W88),"")</f>
        <v/>
      </c>
    </row>
    <row r="26" spans="1:6" ht="21" customHeight="1" x14ac:dyDescent="0.25">
      <c r="A26" s="68"/>
      <c r="B26" s="73"/>
      <c r="C26" s="101" t="str">
        <f>IF('Term 3'!A13=0,"",'Term 3'!A13)</f>
        <v/>
      </c>
      <c r="D26" s="84"/>
      <c r="E26" s="79"/>
      <c r="F26" s="93" t="str">
        <f>IFERROR(IF(COUNTBLANK('Term 3'!W89:W89)=1,"",'Term 3'!W89),"")</f>
        <v/>
      </c>
    </row>
    <row r="27" spans="1:6" ht="21" customHeight="1" x14ac:dyDescent="0.25">
      <c r="A27" s="68"/>
      <c r="B27" s="73"/>
      <c r="C27" s="101" t="str">
        <f>IF('Term 3'!A20=0,"",'Term 3'!A20)</f>
        <v/>
      </c>
      <c r="D27" s="84"/>
      <c r="E27" s="79"/>
      <c r="F27" s="93" t="str">
        <f>IFERROR(IF(COUNTBLANK('Term 3'!W90:W90)=1,"",'Term 3'!W90),"")</f>
        <v/>
      </c>
    </row>
    <row r="28" spans="1:6" ht="21" customHeight="1" x14ac:dyDescent="0.25">
      <c r="A28" s="68"/>
      <c r="B28" s="73"/>
      <c r="C28" s="102" t="str">
        <f>IF('Term 3'!A27=0,"",'Term 3'!A27)</f>
        <v/>
      </c>
      <c r="D28" s="84"/>
      <c r="E28" s="79"/>
      <c r="F28" s="93" t="str">
        <f>IFERROR(IF(COUNTBLANK('Term 3'!W91:W91)=1,"",'Term 3'!W91),"")</f>
        <v/>
      </c>
    </row>
    <row r="29" spans="1:6" ht="21" customHeight="1" x14ac:dyDescent="0.25">
      <c r="A29" s="68"/>
      <c r="B29" s="72"/>
      <c r="C29" s="101" t="str">
        <f>IF('Term 3'!A34=0,"",'Term 3'!A34)</f>
        <v/>
      </c>
      <c r="D29" s="84"/>
      <c r="E29" s="79"/>
      <c r="F29" s="93" t="str">
        <f>IFERROR(IF(COUNTBLANK('Term 3'!W92:W92)=1,"",'Term 3'!W92),"")</f>
        <v/>
      </c>
    </row>
    <row r="30" spans="1:6" ht="21" customHeight="1" x14ac:dyDescent="0.25">
      <c r="A30" s="68"/>
      <c r="B30" s="72"/>
      <c r="C30" s="101" t="str">
        <f>IF('Term 3'!A41=0,"",'Term 3'!A41)</f>
        <v/>
      </c>
      <c r="D30" s="84"/>
      <c r="E30" s="79"/>
      <c r="F30" s="93" t="str">
        <f>IFERROR(IF(COUNTBLANK('Term 3'!W93:W93)=1,"",'Term 3'!W93),"")</f>
        <v/>
      </c>
    </row>
    <row r="31" spans="1:6" ht="21" customHeight="1" x14ac:dyDescent="0.25">
      <c r="A31" s="68"/>
      <c r="B31" s="72"/>
      <c r="C31" s="101" t="str">
        <f>IF('Term 3'!A48=0,"",'Term 3'!A48)</f>
        <v/>
      </c>
      <c r="D31" s="84"/>
      <c r="E31" s="79"/>
      <c r="F31" s="93" t="str">
        <f>IFERROR(IF(COUNTBLANK('Term 3'!W94:W94)=1,"",'Term 3'!W94),"")</f>
        <v/>
      </c>
    </row>
    <row r="32" spans="1:6" ht="21" customHeight="1" x14ac:dyDescent="0.25">
      <c r="A32" s="68"/>
      <c r="B32" s="72"/>
      <c r="C32" s="101" t="str">
        <f>IF('Term 3'!A55=0,"",'Term 3'!A55)</f>
        <v/>
      </c>
      <c r="D32" s="84"/>
      <c r="E32" s="79"/>
      <c r="F32" s="93" t="str">
        <f>IFERROR(IF(COUNTBLANK('Term 3'!W95:W95)=1,"",'Term 3'!W95),"")</f>
        <v/>
      </c>
    </row>
    <row r="33" spans="1:6" ht="21" customHeight="1" x14ac:dyDescent="0.25">
      <c r="A33" s="68"/>
      <c r="B33" s="72"/>
      <c r="C33" s="101" t="str">
        <f>IF('Term 3'!A62=0,"",'Term 3'!A62)</f>
        <v/>
      </c>
      <c r="D33" s="84"/>
      <c r="E33" s="79"/>
      <c r="F33" s="93" t="str">
        <f>IFERROR(IF(COUNTBLANK('Term 3'!W96:W96)=1,"",'Term 3'!W96),"")</f>
        <v/>
      </c>
    </row>
    <row r="34" spans="1:6" ht="21" customHeight="1" thickBot="1" x14ac:dyDescent="0.3">
      <c r="A34" s="68"/>
      <c r="B34" s="72"/>
      <c r="C34" s="101" t="str">
        <f>IF('Term 3'!A69=0,"",'Term 3'!A69)</f>
        <v/>
      </c>
      <c r="D34" s="85"/>
      <c r="E34" s="81"/>
      <c r="F34" s="93" t="str">
        <f>IFERROR(IF(COUNTBLANK('Term 3'!W97:W97)=1,"",'Term 3'!W97),"")</f>
        <v/>
      </c>
    </row>
    <row r="35" spans="1:6" ht="21" customHeight="1" x14ac:dyDescent="0.25">
      <c r="A35" s="68"/>
      <c r="B35" s="72"/>
      <c r="C35" s="100" t="str">
        <f>IF('Term 4'!A6=0,"",'Term 4'!A6)</f>
        <v/>
      </c>
      <c r="D35" s="82"/>
      <c r="E35" s="83"/>
      <c r="F35" s="93" t="str">
        <f>IFERROR(IF(COUNTBLANK('Term 4'!W88:W88)=1,"",'Term 4'!W88),"")</f>
        <v/>
      </c>
    </row>
    <row r="36" spans="1:6" ht="21" customHeight="1" x14ac:dyDescent="0.25">
      <c r="A36" s="68"/>
      <c r="B36" s="72"/>
      <c r="C36" s="101" t="str">
        <f>IF('Term 4'!A13=0,"",'Term 4'!A13)</f>
        <v/>
      </c>
      <c r="D36" s="84"/>
      <c r="E36" s="79"/>
      <c r="F36" s="93" t="str">
        <f>IFERROR(IF(COUNTBLANK('Term 4'!W89:W89)=1,"",'Term 4'!W89),"")</f>
        <v/>
      </c>
    </row>
    <row r="37" spans="1:6" ht="21" customHeight="1" x14ac:dyDescent="0.25">
      <c r="A37" s="68"/>
      <c r="B37" s="72"/>
      <c r="C37" s="101" t="str">
        <f>IF('Term 4'!A20=0,"",'Term 4'!A20)</f>
        <v/>
      </c>
      <c r="D37" s="84"/>
      <c r="E37" s="79"/>
      <c r="F37" s="93" t="str">
        <f>IFERROR(IF(COUNTBLANK('Term 4'!W90:W90)=1,"",'Term 4'!W90),"")</f>
        <v/>
      </c>
    </row>
    <row r="38" spans="1:6" ht="21" customHeight="1" x14ac:dyDescent="0.25">
      <c r="A38" s="68"/>
      <c r="B38" s="72"/>
      <c r="C38" s="102" t="str">
        <f>IF('Term 4'!A27=0,"",'Term 4'!A27)</f>
        <v/>
      </c>
      <c r="D38" s="84"/>
      <c r="E38" s="79"/>
      <c r="F38" s="93" t="str">
        <f>IFERROR(IF(COUNTBLANK('Term 4'!W91:W91)=1,"",'Term 4'!W91),"")</f>
        <v/>
      </c>
    </row>
    <row r="39" spans="1:6" ht="21" customHeight="1" x14ac:dyDescent="0.25">
      <c r="A39" s="106" t="s">
        <v>8</v>
      </c>
      <c r="B39" s="72" t="str">
        <f>IF(COUNTBLANK('Term 1'!V80:V80)=1,"",'Term 1'!V80)</f>
        <v/>
      </c>
      <c r="C39" s="101" t="str">
        <f>IF('Term 4'!A34=0,"",'Term 4'!A34)</f>
        <v/>
      </c>
      <c r="D39" s="84"/>
      <c r="E39" s="79"/>
      <c r="F39" s="93" t="str">
        <f>IFERROR(IF(COUNTBLANK('Term 4'!W92:W92)=1,"",'Term 4'!W92),"")</f>
        <v/>
      </c>
    </row>
    <row r="40" spans="1:6" ht="21" customHeight="1" x14ac:dyDescent="0.25">
      <c r="A40" s="106" t="s">
        <v>9</v>
      </c>
      <c r="B40" s="72" t="str">
        <f>IF(COUNTBLANK('Term 2'!V80:V80)=1,"",'Term 2'!V80)</f>
        <v/>
      </c>
      <c r="C40" s="101" t="str">
        <f>IF('Term 4'!A41=0,"",'Term 4'!A41)</f>
        <v/>
      </c>
      <c r="D40" s="84"/>
      <c r="E40" s="79"/>
      <c r="F40" s="93" t="str">
        <f>IFERROR(IF(COUNTBLANK('Term 4'!W93:W93)=1,"",'Term 4'!W93),"")</f>
        <v/>
      </c>
    </row>
    <row r="41" spans="1:6" ht="21" customHeight="1" x14ac:dyDescent="0.25">
      <c r="A41" s="106" t="s">
        <v>10</v>
      </c>
      <c r="B41" s="72" t="str">
        <f>IF(COUNTBLANK('Term 3'!V80:V80)=1,"",'Term 3'!V80)</f>
        <v/>
      </c>
      <c r="C41" s="101" t="str">
        <f>IF('Term 4'!A48=0,"",'Term 4'!A48)</f>
        <v/>
      </c>
      <c r="D41" s="84"/>
      <c r="E41" s="79"/>
      <c r="F41" s="93" t="str">
        <f>IFERROR(IF(COUNTBLANK('Term 4'!W94:W94)=1,"",'Term 4'!W94),"")</f>
        <v/>
      </c>
    </row>
    <row r="42" spans="1:6" ht="21" customHeight="1" x14ac:dyDescent="0.25">
      <c r="A42" s="106" t="s">
        <v>11</v>
      </c>
      <c r="B42" s="72" t="str">
        <f>IF(COUNTBLANK('Term 4'!V80:V80)=1,"",'Term 4'!V80)</f>
        <v/>
      </c>
      <c r="C42" s="101" t="str">
        <f>IF('Term 4'!A55=0,"",'Term 4'!A55)</f>
        <v/>
      </c>
      <c r="D42" s="84"/>
      <c r="E42" s="79"/>
      <c r="F42" s="93" t="str">
        <f>IFERROR(IF(COUNTBLANK('Term 4'!W95:W95)=1,"",'Term 4'!W95),"")</f>
        <v/>
      </c>
    </row>
    <row r="43" spans="1:6" ht="21" customHeight="1" x14ac:dyDescent="0.25">
      <c r="A43" s="68"/>
      <c r="B43" s="72"/>
      <c r="C43" s="101" t="str">
        <f>IF('Term 4'!A62=0,"",'Term 4'!A62)</f>
        <v/>
      </c>
      <c r="D43" s="84"/>
      <c r="E43" s="79"/>
      <c r="F43" s="93" t="str">
        <f>IFERROR(IF(COUNTBLANK('Term 4'!W96:W96)=1,"",'Term 4'!W96),"")</f>
        <v/>
      </c>
    </row>
    <row r="44" spans="1:6" ht="21" customHeight="1" thickBot="1" x14ac:dyDescent="0.3">
      <c r="A44" s="68"/>
      <c r="B44" s="72"/>
      <c r="C44" s="103" t="str">
        <f>IF('Term 4'!A69=0,"",'Term 4'!A69)</f>
        <v/>
      </c>
      <c r="D44" s="85"/>
      <c r="E44" s="81"/>
      <c r="F44" s="93" t="str">
        <f>IFERROR(IF(COUNTBLANK('Term 4'!W97:W97)=1,"",'Term 4'!W97),"")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HcKFkDyiAhH8yew9YCk3LPMdi3Zv5MFklHt8S7/v0zclG62fd3yndFrSrnhJ0NYe7JLbAD+rvNk6s6MrhjAZbA==" saltValue="QC40oGNn8Qmpn+LE5seXgQ=="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6" orientation="portrait"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zoomScaleNormal="100" workbookViewId="0">
      <selection activeCell="A46" sqref="A46:XFD52"/>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7" t="str">
        <f>IF(COUNTBLANK('Name Entry'!X1:X1)=1,"",'Name Entry'!X1)</f>
        <v/>
      </c>
      <c r="B2" s="228"/>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1'!Y88:Y88)=1,"",'Term 1'!Y88),"")</f>
        <v/>
      </c>
    </row>
    <row r="6" spans="1:6" ht="21" customHeight="1" x14ac:dyDescent="0.25">
      <c r="A6" s="68"/>
      <c r="B6" s="68"/>
      <c r="C6" s="101" t="str">
        <f>IF('Term 1'!A13=0,"",'Term 1'!A13)</f>
        <v/>
      </c>
      <c r="D6" s="78"/>
      <c r="E6" s="79"/>
      <c r="F6" s="93" t="str">
        <f>IFERROR(IF(COUNTBLANK('Term 1'!Y89:Y89)=1,"",'Term 1'!Y89),"")</f>
        <v/>
      </c>
    </row>
    <row r="7" spans="1:6" ht="21" customHeight="1" x14ac:dyDescent="0.25">
      <c r="A7" s="68"/>
      <c r="B7" s="68"/>
      <c r="C7" s="101" t="str">
        <f>IF('Term 1'!A20=0,"",'Term 1'!A20)</f>
        <v/>
      </c>
      <c r="D7" s="78"/>
      <c r="E7" s="79"/>
      <c r="F7" s="93" t="str">
        <f>IFERROR(IF(COUNTBLANK('Term 1'!Y90:Y90)=1,"",'Term 1'!Y90),"")</f>
        <v/>
      </c>
    </row>
    <row r="8" spans="1:6" ht="21" customHeight="1" x14ac:dyDescent="0.25">
      <c r="A8" s="68"/>
      <c r="B8" s="68"/>
      <c r="C8" s="102" t="str">
        <f>IF('Term 1'!A27=0,"",'Term 1'!A27)</f>
        <v/>
      </c>
      <c r="D8" s="78"/>
      <c r="E8" s="79"/>
      <c r="F8" s="93" t="str">
        <f>IFERROR(IF(COUNTBLANK('Term 1'!Y91:Y91)=1,"",'Term 1'!Y91),"")</f>
        <v/>
      </c>
    </row>
    <row r="9" spans="1:6" ht="21" customHeight="1" x14ac:dyDescent="0.25">
      <c r="A9" s="68"/>
      <c r="B9" s="68"/>
      <c r="C9" s="101" t="str">
        <f>IF('Term 1'!A34=0,"",'Term 1'!A34)</f>
        <v/>
      </c>
      <c r="D9" s="78"/>
      <c r="E9" s="79"/>
      <c r="F9" s="93" t="str">
        <f>IFERROR(IF(COUNTBLANK('Term 1'!Y92:Y92)=1,"",'Term 1'!Y92),"")</f>
        <v/>
      </c>
    </row>
    <row r="10" spans="1:6" ht="21" customHeight="1" x14ac:dyDescent="0.25">
      <c r="A10" s="68"/>
      <c r="B10" s="68"/>
      <c r="C10" s="101" t="str">
        <f>IF('Term 1'!A41=0,"",'Term 1'!A41)</f>
        <v/>
      </c>
      <c r="D10" s="78"/>
      <c r="E10" s="79"/>
      <c r="F10" s="93" t="str">
        <f>IFERROR(IF(COUNTBLANK('Term 1'!Y93:Y93)=1,"",'Term 1'!Y93),"")</f>
        <v/>
      </c>
    </row>
    <row r="11" spans="1:6" ht="21" customHeight="1" x14ac:dyDescent="0.25">
      <c r="A11" s="68"/>
      <c r="B11" s="91"/>
      <c r="C11" s="101" t="str">
        <f>IF('Term 1'!A48=0,"",'Term 1'!A48)</f>
        <v/>
      </c>
      <c r="D11" s="78"/>
      <c r="E11" s="79"/>
      <c r="F11" s="93" t="str">
        <f>IFERROR(IF(COUNTBLANK('Term 1'!Y94:Y94)=1,"",'Term 1'!Y94),"")</f>
        <v/>
      </c>
    </row>
    <row r="12" spans="1:6" ht="21" customHeight="1" x14ac:dyDescent="0.25">
      <c r="A12" s="68"/>
      <c r="B12" s="68"/>
      <c r="C12" s="101" t="str">
        <f>IF('Term 1'!A55=0,"",'Term 1'!A55)</f>
        <v/>
      </c>
      <c r="D12" s="78"/>
      <c r="E12" s="79"/>
      <c r="F12" s="93" t="str">
        <f>IFERROR(IF(COUNTBLANK('Term 1'!Y95:Y95)=1,"",'Term 1'!Y95),"")</f>
        <v/>
      </c>
    </row>
    <row r="13" spans="1:6" ht="21" customHeight="1" x14ac:dyDescent="0.25">
      <c r="A13" s="68"/>
      <c r="B13" s="68"/>
      <c r="C13" s="101" t="str">
        <f>IF('Term 1'!A62=0,"",'Term 1'!A62)</f>
        <v/>
      </c>
      <c r="D13" s="78"/>
      <c r="E13" s="79"/>
      <c r="F13" s="93" t="str">
        <f>IFERROR(IF(COUNTBLANK('Term 1'!Y96:Y96)=1,"",'Term 1'!Y96),"")</f>
        <v/>
      </c>
    </row>
    <row r="14" spans="1:6" ht="21" customHeight="1" thickBot="1" x14ac:dyDescent="0.3">
      <c r="A14" s="68"/>
      <c r="B14" s="68"/>
      <c r="C14" s="101" t="str">
        <f>IF('Term 1'!A69=0,"",'Term 1'!A69)</f>
        <v/>
      </c>
      <c r="D14" s="80"/>
      <c r="E14" s="81"/>
      <c r="F14" s="93" t="str">
        <f>IFERROR(IF(COUNTBLANK('Term 1'!Y97:Y97)=1,"",'Term 1'!Y97),"")</f>
        <v/>
      </c>
    </row>
    <row r="15" spans="1:6" ht="21" customHeight="1" x14ac:dyDescent="0.25">
      <c r="A15" s="69"/>
      <c r="B15" s="70" t="e">
        <f>COUNTIF(tblChecklist345678910111213[Proficiency],"&gt;=3.00")/COUNTIF(tblChecklist345678910111213[Proficiency],"&gt;=0")</f>
        <v>#DIV/0!</v>
      </c>
      <c r="C15" s="100" t="str">
        <f>IF('Term 2'!A6=0,"",'Term 2'!A6)</f>
        <v/>
      </c>
      <c r="D15" s="82"/>
      <c r="E15" s="83"/>
      <c r="F15" s="93" t="str">
        <f>IFERROR(IF(COUNTBLANK('Term 2'!Y88:Y88)=1,"",'Term 2'!Y88),"")</f>
        <v/>
      </c>
    </row>
    <row r="16" spans="1:6" ht="21" customHeight="1" x14ac:dyDescent="0.25">
      <c r="A16" s="68"/>
      <c r="B16" s="68"/>
      <c r="C16" s="101" t="str">
        <f>IF('Term 2'!A13=0,"",'Term 2'!A13)</f>
        <v/>
      </c>
      <c r="D16" s="84"/>
      <c r="E16" s="79"/>
      <c r="F16" s="93" t="str">
        <f>IFERROR(IF(COUNTBLANK('Term 2'!Y89:Y89)=1,"",'Term 2'!Y89),"")</f>
        <v/>
      </c>
    </row>
    <row r="17" spans="1:6" ht="21" customHeight="1" x14ac:dyDescent="0.25">
      <c r="A17" s="68"/>
      <c r="B17" s="68"/>
      <c r="C17" s="101" t="str">
        <f>IF('Term 2'!A20=0,"",'Term 2'!A20)</f>
        <v/>
      </c>
      <c r="D17" s="84"/>
      <c r="E17" s="79"/>
      <c r="F17" s="93" t="str">
        <f>IFERROR(IF(COUNTBLANK('Term 2'!Y90:Y90)=1,"",'Term 2'!Y90),"")</f>
        <v/>
      </c>
    </row>
    <row r="18" spans="1:6" ht="21" customHeight="1" x14ac:dyDescent="0.25">
      <c r="A18" s="68"/>
      <c r="B18" s="71"/>
      <c r="C18" s="102" t="str">
        <f>IF('Term 2'!A27=0,"",'Term 2'!A27)</f>
        <v/>
      </c>
      <c r="D18" s="84"/>
      <c r="E18" s="79"/>
      <c r="F18" s="93" t="str">
        <f>IFERROR(IF(COUNTBLANK('Term 2'!Y91:Y91)=1,"",'Term 2'!Y91),"")</f>
        <v/>
      </c>
    </row>
    <row r="19" spans="1:6" ht="21" customHeight="1" x14ac:dyDescent="0.25">
      <c r="A19" s="68"/>
      <c r="B19" s="92"/>
      <c r="C19" s="101" t="str">
        <f>IF('Term 2'!A34=0,"",'Term 2'!A34)</f>
        <v/>
      </c>
      <c r="D19" s="84"/>
      <c r="E19" s="79"/>
      <c r="F19" s="93" t="str">
        <f>IFERROR(IF(COUNTBLANK('Term 2'!Y92:Y92)=1,"",'Term 2'!Y92),"")</f>
        <v/>
      </c>
    </row>
    <row r="20" spans="1:6" ht="21" customHeight="1" x14ac:dyDescent="0.25">
      <c r="A20" s="68"/>
      <c r="B20" s="68"/>
      <c r="C20" s="101" t="str">
        <f>IF('Term 2'!A41=0,"",'Term 2'!A41)</f>
        <v/>
      </c>
      <c r="D20" s="84"/>
      <c r="E20" s="79"/>
      <c r="F20" s="93" t="str">
        <f>IFERROR(IF(COUNTBLANK('Term 2'!Y93:Y93)=1,"",'Term 2'!Y93),"")</f>
        <v/>
      </c>
    </row>
    <row r="21" spans="1:6" ht="21" customHeight="1" x14ac:dyDescent="0.25">
      <c r="A21" s="68"/>
      <c r="B21" s="72"/>
      <c r="C21" s="101" t="str">
        <f>IF('Term 2'!A48=0,"",'Term 2'!A48)</f>
        <v/>
      </c>
      <c r="D21" s="84"/>
      <c r="E21" s="79"/>
      <c r="F21" s="93" t="str">
        <f>IFERROR(IF(COUNTBLANK('Term 2'!Y94:Y94)=1,"",'Term 2'!Y94),"")</f>
        <v/>
      </c>
    </row>
    <row r="22" spans="1:6" ht="21" customHeight="1" x14ac:dyDescent="0.25">
      <c r="A22" s="68"/>
      <c r="B22" s="73"/>
      <c r="C22" s="101" t="str">
        <f>IF('Term 2'!A55=0,"",'Term 2'!A55)</f>
        <v/>
      </c>
      <c r="D22" s="84"/>
      <c r="E22" s="79"/>
      <c r="F22" s="93" t="str">
        <f>IFERROR(IF(COUNTBLANK('Term 2'!Y95:Y95)=1,"",'Term 2'!Y95),"")</f>
        <v/>
      </c>
    </row>
    <row r="23" spans="1:6" ht="21" customHeight="1" x14ac:dyDescent="0.25">
      <c r="A23" s="68"/>
      <c r="B23" s="73"/>
      <c r="C23" s="101" t="str">
        <f>IF('Term 2'!A62=0,"",'Term 2'!A62)</f>
        <v/>
      </c>
      <c r="D23" s="84"/>
      <c r="E23" s="79"/>
      <c r="F23" s="93" t="str">
        <f>IFERROR(IF(COUNTBLANK('Term 2'!Y96:Y96)=1,"",'Term 2'!Y96),"")</f>
        <v/>
      </c>
    </row>
    <row r="24" spans="1:6" ht="21" customHeight="1" thickBot="1" x14ac:dyDescent="0.3">
      <c r="A24" s="68"/>
      <c r="B24" s="73"/>
      <c r="C24" s="101" t="str">
        <f>IF('Term 2'!A69=0,"",'Term 2'!A69)</f>
        <v/>
      </c>
      <c r="D24" s="85"/>
      <c r="E24" s="81"/>
      <c r="F24" s="93" t="str">
        <f>IFERROR(IF(COUNTBLANK('Term 2'!Y97:Y97)=1,"",'Term 2'!Y97),"")</f>
        <v/>
      </c>
    </row>
    <row r="25" spans="1:6" ht="21" customHeight="1" x14ac:dyDescent="0.25">
      <c r="A25" s="68"/>
      <c r="B25" s="73"/>
      <c r="C25" s="100" t="str">
        <f>IF('Term 3'!A6=0,"",'Term 3'!A6)</f>
        <v/>
      </c>
      <c r="D25" s="82"/>
      <c r="E25" s="83"/>
      <c r="F25" s="93" t="str">
        <f>IFERROR(IF(COUNTBLANK('Term 3'!Y88:Y88)=1,"",'Term 3'!Y88),"")</f>
        <v/>
      </c>
    </row>
    <row r="26" spans="1:6" ht="21" customHeight="1" x14ac:dyDescent="0.25">
      <c r="A26" s="68"/>
      <c r="B26" s="73"/>
      <c r="C26" s="101" t="str">
        <f>IF('Term 3'!A13=0,"",'Term 3'!A13)</f>
        <v/>
      </c>
      <c r="D26" s="84"/>
      <c r="E26" s="79"/>
      <c r="F26" s="93" t="str">
        <f>IFERROR(IF(COUNTBLANK('Term 3'!Y89:Y89)=1,"",'Term 3'!Y89),"")</f>
        <v/>
      </c>
    </row>
    <row r="27" spans="1:6" ht="21" customHeight="1" x14ac:dyDescent="0.25">
      <c r="A27" s="68"/>
      <c r="B27" s="73"/>
      <c r="C27" s="101" t="str">
        <f>IF('Term 3'!A20=0,"",'Term 3'!A20)</f>
        <v/>
      </c>
      <c r="D27" s="84"/>
      <c r="E27" s="79"/>
      <c r="F27" s="93" t="str">
        <f>IFERROR(IF(COUNTBLANK('Term 3'!Y90:Y90)=1,"",'Term 3'!Y90),"")</f>
        <v/>
      </c>
    </row>
    <row r="28" spans="1:6" ht="21" customHeight="1" x14ac:dyDescent="0.25">
      <c r="A28" s="68"/>
      <c r="B28" s="73"/>
      <c r="C28" s="102" t="str">
        <f>IF('Term 3'!A27=0,"",'Term 3'!A27)</f>
        <v/>
      </c>
      <c r="D28" s="84"/>
      <c r="E28" s="79"/>
      <c r="F28" s="93" t="str">
        <f>IFERROR(IF(COUNTBLANK('Term 3'!Y91:Y91)=1,"",'Term 3'!Y91),"")</f>
        <v/>
      </c>
    </row>
    <row r="29" spans="1:6" ht="21" customHeight="1" x14ac:dyDescent="0.25">
      <c r="A29" s="68"/>
      <c r="B29" s="72"/>
      <c r="C29" s="101" t="str">
        <f>IF('Term 3'!A34=0,"",'Term 3'!A34)</f>
        <v/>
      </c>
      <c r="D29" s="84"/>
      <c r="E29" s="79"/>
      <c r="F29" s="93" t="str">
        <f>IFERROR(IF(COUNTBLANK('Term 3'!Y92:Y92)=1,"",'Term 3'!Y92),"")</f>
        <v/>
      </c>
    </row>
    <row r="30" spans="1:6" ht="21" customHeight="1" x14ac:dyDescent="0.25">
      <c r="A30" s="68"/>
      <c r="B30" s="72"/>
      <c r="C30" s="101" t="str">
        <f>IF('Term 3'!A41=0,"",'Term 3'!A41)</f>
        <v/>
      </c>
      <c r="D30" s="84"/>
      <c r="E30" s="79"/>
      <c r="F30" s="93" t="str">
        <f>IFERROR(IF(COUNTBLANK('Term 3'!Y93:Y93)=1,"",'Term 3'!Y93),"")</f>
        <v/>
      </c>
    </row>
    <row r="31" spans="1:6" ht="21" customHeight="1" x14ac:dyDescent="0.25">
      <c r="A31" s="68"/>
      <c r="B31" s="72"/>
      <c r="C31" s="101" t="str">
        <f>IF('Term 3'!A48=0,"",'Term 3'!A48)</f>
        <v/>
      </c>
      <c r="D31" s="84"/>
      <c r="E31" s="79"/>
      <c r="F31" s="93" t="str">
        <f>IFERROR(IF(COUNTBLANK('Term 3'!Y94:Y94)=1,"",'Term 3'!Y94),"")</f>
        <v/>
      </c>
    </row>
    <row r="32" spans="1:6" ht="21" customHeight="1" x14ac:dyDescent="0.25">
      <c r="A32" s="68"/>
      <c r="B32" s="72"/>
      <c r="C32" s="101" t="str">
        <f>IF('Term 3'!A55=0,"",'Term 3'!A55)</f>
        <v/>
      </c>
      <c r="D32" s="84"/>
      <c r="E32" s="79"/>
      <c r="F32" s="93" t="str">
        <f>IFERROR(IF(COUNTBLANK('Term 3'!Y95:Y95)=1,"",'Term 3'!Y95),"")</f>
        <v/>
      </c>
    </row>
    <row r="33" spans="1:6" ht="21" customHeight="1" x14ac:dyDescent="0.25">
      <c r="A33" s="68"/>
      <c r="B33" s="72"/>
      <c r="C33" s="101" t="str">
        <f>IF('Term 3'!A62=0,"",'Term 3'!A62)</f>
        <v/>
      </c>
      <c r="D33" s="84"/>
      <c r="E33" s="79"/>
      <c r="F33" s="93" t="str">
        <f>IFERROR(IF(COUNTBLANK('Term 3'!Y96:Y96)=1,"",'Term 3'!Y96),"")</f>
        <v/>
      </c>
    </row>
    <row r="34" spans="1:6" ht="21" customHeight="1" thickBot="1" x14ac:dyDescent="0.3">
      <c r="A34" s="68"/>
      <c r="B34" s="72"/>
      <c r="C34" s="101" t="str">
        <f>IF('Term 3'!A69=0,"",'Term 3'!A69)</f>
        <v/>
      </c>
      <c r="D34" s="85"/>
      <c r="E34" s="81"/>
      <c r="F34" s="93" t="str">
        <f>IFERROR(IF(COUNTBLANK('Term 3'!Y97:Y97)=1,"",'Term 3'!Y97),"")</f>
        <v/>
      </c>
    </row>
    <row r="35" spans="1:6" ht="21" customHeight="1" x14ac:dyDescent="0.25">
      <c r="A35" s="68"/>
      <c r="B35" s="72"/>
      <c r="C35" s="100" t="str">
        <f>IF('Term 4'!A6=0,"",'Term 4'!A6)</f>
        <v/>
      </c>
      <c r="D35" s="82"/>
      <c r="E35" s="83"/>
      <c r="F35" s="93" t="str">
        <f>IFERROR(IF(COUNTBLANK('Term 4'!Y88:Y88)=1,"",'Term 4'!Y88),"")</f>
        <v/>
      </c>
    </row>
    <row r="36" spans="1:6" ht="21" customHeight="1" x14ac:dyDescent="0.25">
      <c r="A36" s="68"/>
      <c r="B36" s="72"/>
      <c r="C36" s="101" t="str">
        <f>IF('Term 4'!A13=0,"",'Term 4'!A13)</f>
        <v/>
      </c>
      <c r="D36" s="84"/>
      <c r="E36" s="79"/>
      <c r="F36" s="93" t="str">
        <f>IFERROR(IF(COUNTBLANK('Term 4'!Y89:Y89)=1,"",'Term 4'!Y89),"")</f>
        <v/>
      </c>
    </row>
    <row r="37" spans="1:6" ht="21" customHeight="1" x14ac:dyDescent="0.25">
      <c r="A37" s="68"/>
      <c r="B37" s="72"/>
      <c r="C37" s="101" t="str">
        <f>IF('Term 4'!A20=0,"",'Term 4'!A20)</f>
        <v/>
      </c>
      <c r="D37" s="84"/>
      <c r="E37" s="79"/>
      <c r="F37" s="93" t="str">
        <f>IFERROR(IF(COUNTBLANK('Term 4'!Y90:Y90)=1,"",'Term 4'!Y90),"")</f>
        <v/>
      </c>
    </row>
    <row r="38" spans="1:6" ht="21" customHeight="1" x14ac:dyDescent="0.25">
      <c r="A38" s="68"/>
      <c r="B38" s="72"/>
      <c r="C38" s="102" t="str">
        <f>IF('Term 4'!A27=0,"",'Term 4'!A27)</f>
        <v/>
      </c>
      <c r="D38" s="84"/>
      <c r="E38" s="79"/>
      <c r="F38" s="93" t="str">
        <f>IFERROR(IF(COUNTBLANK('Term 4'!Y91:Y91)=1,"",'Term 4'!Y91),"")</f>
        <v/>
      </c>
    </row>
    <row r="39" spans="1:6" ht="21" customHeight="1" x14ac:dyDescent="0.25">
      <c r="A39" s="105" t="s">
        <v>8</v>
      </c>
      <c r="B39" s="72" t="str">
        <f>IF(COUNTBLANK('Term 1'!X80:X80)=1,"",'Term 1'!X80)</f>
        <v/>
      </c>
      <c r="C39" s="101" t="str">
        <f>IF('Term 4'!A34=0,"",'Term 4'!A34)</f>
        <v/>
      </c>
      <c r="D39" s="84"/>
      <c r="E39" s="79"/>
      <c r="F39" s="93" t="str">
        <f>IFERROR(IF(COUNTBLANK('Term 4'!Y92:Y92)=1,"",'Term 4'!Y92),"")</f>
        <v/>
      </c>
    </row>
    <row r="40" spans="1:6" ht="21" customHeight="1" x14ac:dyDescent="0.25">
      <c r="A40" s="105" t="s">
        <v>9</v>
      </c>
      <c r="B40" s="72" t="str">
        <f>IF(COUNTBLANK('Term 2'!X80:X80)=1,"",'Term 2'!X80)</f>
        <v/>
      </c>
      <c r="C40" s="101" t="str">
        <f>IF('Term 4'!A41=0,"",'Term 4'!A41)</f>
        <v/>
      </c>
      <c r="D40" s="84"/>
      <c r="E40" s="79"/>
      <c r="F40" s="93" t="str">
        <f>IFERROR(IF(COUNTBLANK('Term 4'!Y93:Y93)=1,"",'Term 4'!Y93),"")</f>
        <v/>
      </c>
    </row>
    <row r="41" spans="1:6" ht="21" customHeight="1" x14ac:dyDescent="0.25">
      <c r="A41" s="105" t="s">
        <v>10</v>
      </c>
      <c r="B41" s="72" t="str">
        <f>IF(COUNTBLANK('Term 3'!X80:X80)=1,"",'Term 3'!X80)</f>
        <v/>
      </c>
      <c r="C41" s="101" t="str">
        <f>IF('Term 4'!A48=0,"",'Term 4'!A48)</f>
        <v/>
      </c>
      <c r="D41" s="84"/>
      <c r="E41" s="79"/>
      <c r="F41" s="93" t="str">
        <f>IFERROR(IF(COUNTBLANK('Term 4'!Y94:Y94)=1,"",'Term 4'!Y94),"")</f>
        <v/>
      </c>
    </row>
    <row r="42" spans="1:6" ht="21" customHeight="1" x14ac:dyDescent="0.25">
      <c r="A42" s="105" t="s">
        <v>11</v>
      </c>
      <c r="B42" s="72" t="str">
        <f>IF(COUNTBLANK('Term 4'!X80:X80)=1,"",'Term 4'!X80)</f>
        <v/>
      </c>
      <c r="C42" s="101" t="str">
        <f>IF('Term 4'!A55=0,"",'Term 4'!A55)</f>
        <v/>
      </c>
      <c r="D42" s="84"/>
      <c r="E42" s="79"/>
      <c r="F42" s="93" t="str">
        <f>IFERROR(IF(COUNTBLANK('Term 4'!Y95:Y95)=1,"",'Term 4'!Y95),"")</f>
        <v/>
      </c>
    </row>
    <row r="43" spans="1:6" ht="21" customHeight="1" x14ac:dyDescent="0.25">
      <c r="A43" s="68"/>
      <c r="B43" s="72"/>
      <c r="C43" s="101" t="str">
        <f>IF('Term 4'!A62=0,"",'Term 4'!A62)</f>
        <v/>
      </c>
      <c r="D43" s="84"/>
      <c r="E43" s="79"/>
      <c r="F43" s="93" t="str">
        <f>IFERROR(IF(COUNTBLANK('Term 4'!Y96:Y96)=1,"",'Term 4'!Y96),"")</f>
        <v/>
      </c>
    </row>
    <row r="44" spans="1:6" ht="21" customHeight="1" thickBot="1" x14ac:dyDescent="0.3">
      <c r="A44" s="68"/>
      <c r="B44" s="72"/>
      <c r="C44" s="103" t="str">
        <f>IF('Term 4'!A69=0,"",'Term 4'!A69)</f>
        <v/>
      </c>
      <c r="D44" s="85"/>
      <c r="E44" s="81"/>
      <c r="F44" s="93" t="str">
        <f>IFERROR(IF(COUNTBLANK('Term 4'!Y97:Y97)=1,"",'Term 4'!Y97),"")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4T+amHAIbuDohZL3bmNXCgqivbBwsKAFzYI1FEcGHPBj2pR2GuYXLkIFGW+/V20MNhlxghKI5K6Vx4Ietqqpxw==" saltValue="p3/zdE+Y0plX5Rffm3TKPw=="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6" orientation="portrait"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zoomScaleNormal="100" workbookViewId="0">
      <selection activeCell="A46" sqref="A46:XFD52"/>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7" t="str">
        <f>IF(COUNTBLANK('Name Entry'!Z1:Z1)=1,"",'Name Entry'!Z1)</f>
        <v/>
      </c>
      <c r="B2" s="227"/>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1'!AA88:AA88)=1,"",'Term 1'!AA88),"")</f>
        <v/>
      </c>
    </row>
    <row r="6" spans="1:6" ht="21" customHeight="1" x14ac:dyDescent="0.25">
      <c r="A6" s="68"/>
      <c r="B6" s="68"/>
      <c r="C6" s="101" t="str">
        <f>IF('Term 1'!A13=0,"",'Term 1'!A13)</f>
        <v/>
      </c>
      <c r="D6" s="78"/>
      <c r="E6" s="79"/>
      <c r="F6" s="93" t="str">
        <f>IFERROR(IF(COUNTBLANK('Term 1'!AA89:AA89)=1,"",'Term 1'!AA89),"")</f>
        <v/>
      </c>
    </row>
    <row r="7" spans="1:6" ht="21" customHeight="1" x14ac:dyDescent="0.25">
      <c r="A7" s="68"/>
      <c r="B7" s="68"/>
      <c r="C7" s="101" t="str">
        <f>IF('Term 1'!A20=0,"",'Term 1'!A20)</f>
        <v/>
      </c>
      <c r="D7" s="78"/>
      <c r="E7" s="79"/>
      <c r="F7" s="93" t="str">
        <f>IFERROR(IF(COUNTBLANK('Term 1'!AA90:AA90)=1,"",'Term 1'!AA90),"")</f>
        <v/>
      </c>
    </row>
    <row r="8" spans="1:6" ht="21" customHeight="1" x14ac:dyDescent="0.25">
      <c r="A8" s="68"/>
      <c r="B8" s="68"/>
      <c r="C8" s="102" t="str">
        <f>IF('Term 1'!A27=0,"",'Term 1'!A27)</f>
        <v/>
      </c>
      <c r="D8" s="78"/>
      <c r="E8" s="79"/>
      <c r="F8" s="93" t="str">
        <f>IFERROR(IF(COUNTBLANK('Term 1'!AA91:AA91)=1,"",'Term 1'!AA91),"")</f>
        <v/>
      </c>
    </row>
    <row r="9" spans="1:6" ht="21" customHeight="1" x14ac:dyDescent="0.25">
      <c r="A9" s="68"/>
      <c r="B9" s="68"/>
      <c r="C9" s="101" t="str">
        <f>IF('Term 1'!A34=0,"",'Term 1'!A34)</f>
        <v/>
      </c>
      <c r="D9" s="78"/>
      <c r="E9" s="79"/>
      <c r="F9" s="93" t="str">
        <f>IFERROR(IF(COUNTBLANK('Term 1'!AA92:AA92)=1,"",'Term 1'!AA92),"")</f>
        <v/>
      </c>
    </row>
    <row r="10" spans="1:6" ht="21" customHeight="1" x14ac:dyDescent="0.25">
      <c r="A10" s="68"/>
      <c r="B10" s="68"/>
      <c r="C10" s="101" t="str">
        <f>IF('Term 1'!A41=0,"",'Term 1'!A41)</f>
        <v/>
      </c>
      <c r="D10" s="78"/>
      <c r="E10" s="79"/>
      <c r="F10" s="93" t="str">
        <f>IFERROR(IF(COUNTBLANK('Term 1'!AA93:AA93)=1,"",'Term 1'!AA93),"")</f>
        <v/>
      </c>
    </row>
    <row r="11" spans="1:6" ht="21" customHeight="1" x14ac:dyDescent="0.25">
      <c r="A11" s="68"/>
      <c r="B11" s="91"/>
      <c r="C11" s="101" t="str">
        <f>IF('Term 1'!A48=0,"",'Term 1'!A48)</f>
        <v/>
      </c>
      <c r="D11" s="78"/>
      <c r="E11" s="79"/>
      <c r="F11" s="93" t="str">
        <f>IFERROR(IF(COUNTBLANK('Term 1'!AA94:AA94)=1,"",'Term 1'!AA94),"")</f>
        <v/>
      </c>
    </row>
    <row r="12" spans="1:6" ht="21" customHeight="1" x14ac:dyDescent="0.25">
      <c r="A12" s="68"/>
      <c r="B12" s="68"/>
      <c r="C12" s="101" t="str">
        <f>IF('Term 1'!A55=0,"",'Term 1'!A55)</f>
        <v/>
      </c>
      <c r="D12" s="78"/>
      <c r="E12" s="79"/>
      <c r="F12" s="93" t="str">
        <f>IFERROR(IF(COUNTBLANK('Term 1'!AA95:AA95)=1,"",'Term 1'!AA95),"")</f>
        <v/>
      </c>
    </row>
    <row r="13" spans="1:6" ht="21" customHeight="1" x14ac:dyDescent="0.25">
      <c r="A13" s="68"/>
      <c r="B13" s="68"/>
      <c r="C13" s="101" t="str">
        <f>IF('Term 1'!A62=0,"",'Term 1'!A62)</f>
        <v/>
      </c>
      <c r="D13" s="78"/>
      <c r="E13" s="79"/>
      <c r="F13" s="93" t="str">
        <f>IFERROR(IF(COUNTBLANK('Term 1'!AA96:AA96)=1,"",'Term 1'!AA96),"")</f>
        <v/>
      </c>
    </row>
    <row r="14" spans="1:6" ht="21" customHeight="1" thickBot="1" x14ac:dyDescent="0.3">
      <c r="A14" s="68"/>
      <c r="B14" s="68"/>
      <c r="C14" s="101" t="str">
        <f>IF('Term 1'!A69=0,"",'Term 1'!A69)</f>
        <v/>
      </c>
      <c r="D14" s="80"/>
      <c r="E14" s="81"/>
      <c r="F14" s="93" t="str">
        <f>IFERROR(IF(COUNTBLANK('Term 1'!AA97:AA97)=1,"",'Term 1'!AA97),"")</f>
        <v/>
      </c>
    </row>
    <row r="15" spans="1:6" ht="21" customHeight="1" x14ac:dyDescent="0.25">
      <c r="A15" s="69"/>
      <c r="B15" s="70" t="e">
        <f>COUNTIF(tblChecklist34567891011121314[Proficiency],"&gt;=3.00")/COUNTIF(tblChecklist34567891011121314[Proficiency],"&gt;=0")</f>
        <v>#DIV/0!</v>
      </c>
      <c r="C15" s="100" t="str">
        <f>IF('Term 2'!A6=0,"",'Term 2'!A6)</f>
        <v/>
      </c>
      <c r="D15" s="82"/>
      <c r="E15" s="83"/>
      <c r="F15" s="93" t="str">
        <f>IFERROR(IF(COUNTBLANK('Term 2'!AA88:AA88)=1,"",'Term 2'!AA88),"")</f>
        <v/>
      </c>
    </row>
    <row r="16" spans="1:6" ht="21" customHeight="1" x14ac:dyDescent="0.25">
      <c r="A16" s="68"/>
      <c r="B16" s="68"/>
      <c r="C16" s="101" t="str">
        <f>IF('Term 2'!A13=0,"",'Term 2'!A13)</f>
        <v/>
      </c>
      <c r="D16" s="84"/>
      <c r="E16" s="79"/>
      <c r="F16" s="93" t="str">
        <f>IFERROR(IF(COUNTBLANK('Term 2'!AA89:AA89)=1,"",'Term 2'!AA89),"")</f>
        <v/>
      </c>
    </row>
    <row r="17" spans="1:6" ht="21" customHeight="1" x14ac:dyDescent="0.25">
      <c r="A17" s="68"/>
      <c r="B17" s="68"/>
      <c r="C17" s="101" t="str">
        <f>IF('Term 2'!A20=0,"",'Term 2'!A20)</f>
        <v/>
      </c>
      <c r="D17" s="84"/>
      <c r="E17" s="79"/>
      <c r="F17" s="93" t="str">
        <f>IFERROR(IF(COUNTBLANK('Term 2'!AA90:AA90)=1,"",'Term 2'!AA90),"")</f>
        <v/>
      </c>
    </row>
    <row r="18" spans="1:6" ht="21" customHeight="1" x14ac:dyDescent="0.25">
      <c r="A18" s="68"/>
      <c r="B18" s="71"/>
      <c r="C18" s="102" t="str">
        <f>IF('Term 2'!A27=0,"",'Term 2'!A27)</f>
        <v/>
      </c>
      <c r="D18" s="84"/>
      <c r="E18" s="79"/>
      <c r="F18" s="93" t="str">
        <f>IFERROR(IF(COUNTBLANK('Term 2'!AA91:AA91)=1,"",'Term 2'!AA91),"")</f>
        <v/>
      </c>
    </row>
    <row r="19" spans="1:6" ht="21" customHeight="1" x14ac:dyDescent="0.25">
      <c r="A19" s="68"/>
      <c r="B19" s="92"/>
      <c r="C19" s="101" t="str">
        <f>IF('Term 2'!A34=0,"",'Term 2'!A34)</f>
        <v/>
      </c>
      <c r="D19" s="84"/>
      <c r="E19" s="79"/>
      <c r="F19" s="93" t="str">
        <f>IFERROR(IF(COUNTBLANK('Term 2'!AA92:AA92)=1,"",'Term 2'!AA92),"")</f>
        <v/>
      </c>
    </row>
    <row r="20" spans="1:6" ht="21" customHeight="1" x14ac:dyDescent="0.25">
      <c r="A20" s="68"/>
      <c r="B20" s="68"/>
      <c r="C20" s="101" t="str">
        <f>IF('Term 2'!A41=0,"",'Term 2'!A41)</f>
        <v/>
      </c>
      <c r="D20" s="84"/>
      <c r="E20" s="79"/>
      <c r="F20" s="93" t="str">
        <f>IFERROR(IF(COUNTBLANK('Term 2'!AA93:AA93)=1,"",'Term 2'!AA93),"")</f>
        <v/>
      </c>
    </row>
    <row r="21" spans="1:6" ht="21" customHeight="1" x14ac:dyDescent="0.25">
      <c r="A21" s="68"/>
      <c r="B21" s="72"/>
      <c r="C21" s="101" t="str">
        <f>IF('Term 2'!A48=0,"",'Term 2'!A48)</f>
        <v/>
      </c>
      <c r="D21" s="84"/>
      <c r="E21" s="79"/>
      <c r="F21" s="93" t="str">
        <f>IFERROR(IF(COUNTBLANK('Term 2'!AA94:AA94)=1,"",'Term 2'!AA94),"")</f>
        <v/>
      </c>
    </row>
    <row r="22" spans="1:6" ht="21" customHeight="1" x14ac:dyDescent="0.25">
      <c r="A22" s="68"/>
      <c r="B22" s="73"/>
      <c r="C22" s="101" t="str">
        <f>IF('Term 2'!A55=0,"",'Term 2'!A55)</f>
        <v/>
      </c>
      <c r="D22" s="84"/>
      <c r="E22" s="79"/>
      <c r="F22" s="93" t="str">
        <f>IFERROR(IF(COUNTBLANK('Term 2'!AA95:AA95)=1,"",'Term 2'!AA95),"")</f>
        <v/>
      </c>
    </row>
    <row r="23" spans="1:6" ht="21" customHeight="1" x14ac:dyDescent="0.25">
      <c r="A23" s="68"/>
      <c r="B23" s="73"/>
      <c r="C23" s="101" t="str">
        <f>IF('Term 2'!A62=0,"",'Term 2'!A62)</f>
        <v/>
      </c>
      <c r="D23" s="84"/>
      <c r="E23" s="79"/>
      <c r="F23" s="93" t="str">
        <f>IFERROR(IF(COUNTBLANK('Term 2'!AA96:AA96)=1,"",'Term 2'!AA96),"")</f>
        <v/>
      </c>
    </row>
    <row r="24" spans="1:6" ht="21" customHeight="1" thickBot="1" x14ac:dyDescent="0.3">
      <c r="A24" s="68"/>
      <c r="B24" s="73"/>
      <c r="C24" s="101" t="str">
        <f>IF('Term 2'!A69=0,"",'Term 2'!A69)</f>
        <v/>
      </c>
      <c r="D24" s="85"/>
      <c r="E24" s="81"/>
      <c r="F24" s="93" t="str">
        <f>IFERROR(IF(COUNTBLANK('Term 2'!AA97:AA97)=1,"",'Term 2'!AA97),"")</f>
        <v/>
      </c>
    </row>
    <row r="25" spans="1:6" ht="21" customHeight="1" x14ac:dyDescent="0.25">
      <c r="A25" s="68"/>
      <c r="B25" s="73"/>
      <c r="C25" s="100" t="str">
        <f>IF('Term 3'!A6=0,"",'Term 3'!A6)</f>
        <v/>
      </c>
      <c r="D25" s="82"/>
      <c r="E25" s="83"/>
      <c r="F25" s="93" t="str">
        <f>IFERROR(IF(COUNTBLANK('Term 3'!AA88:AA88)=1,"",'Term 3'!AA88),"")</f>
        <v/>
      </c>
    </row>
    <row r="26" spans="1:6" ht="21" customHeight="1" x14ac:dyDescent="0.25">
      <c r="A26" s="68"/>
      <c r="B26" s="73"/>
      <c r="C26" s="101" t="str">
        <f>IF('Term 3'!A13=0,"",'Term 3'!A13)</f>
        <v/>
      </c>
      <c r="D26" s="84"/>
      <c r="E26" s="79"/>
      <c r="F26" s="93" t="str">
        <f>IFERROR(IF(COUNTBLANK('Term 3'!AA89:AA89)=1,"",'Term 3'!AA89),"")</f>
        <v/>
      </c>
    </row>
    <row r="27" spans="1:6" ht="21" customHeight="1" x14ac:dyDescent="0.25">
      <c r="A27" s="68"/>
      <c r="B27" s="73"/>
      <c r="C27" s="101" t="str">
        <f>IF('Term 3'!A20=0,"",'Term 3'!A20)</f>
        <v/>
      </c>
      <c r="D27" s="84"/>
      <c r="E27" s="79"/>
      <c r="F27" s="93" t="str">
        <f>IFERROR(IF(COUNTBLANK('Term 3'!AA90:AA90)=1,"",'Term 3'!AA90),"")</f>
        <v/>
      </c>
    </row>
    <row r="28" spans="1:6" ht="21" customHeight="1" x14ac:dyDescent="0.25">
      <c r="A28" s="68"/>
      <c r="B28" s="73"/>
      <c r="C28" s="102" t="str">
        <f>IF('Term 3'!A27=0,"",'Term 3'!A27)</f>
        <v/>
      </c>
      <c r="D28" s="84"/>
      <c r="E28" s="79"/>
      <c r="F28" s="93" t="str">
        <f>IFERROR(IF(COUNTBLANK('Term 3'!AA91:AA91)=1,"",'Term 3'!AA91),"")</f>
        <v/>
      </c>
    </row>
    <row r="29" spans="1:6" ht="21" customHeight="1" x14ac:dyDescent="0.25">
      <c r="A29" s="68"/>
      <c r="B29" s="72"/>
      <c r="C29" s="101" t="str">
        <f>IF('Term 3'!A34=0,"",'Term 3'!A34)</f>
        <v/>
      </c>
      <c r="D29" s="84"/>
      <c r="E29" s="79"/>
      <c r="F29" s="93" t="str">
        <f>IFERROR(IF(COUNTBLANK('Term 3'!AA92:AA92)=1,"",'Term 3'!AA92),"")</f>
        <v/>
      </c>
    </row>
    <row r="30" spans="1:6" ht="21" customHeight="1" x14ac:dyDescent="0.25">
      <c r="A30" s="68"/>
      <c r="B30" s="72"/>
      <c r="C30" s="101" t="str">
        <f>IF('Term 3'!A41=0,"",'Term 3'!A41)</f>
        <v/>
      </c>
      <c r="D30" s="84"/>
      <c r="E30" s="79"/>
      <c r="F30" s="93" t="str">
        <f>IFERROR(IF(COUNTBLANK('Term 3'!AA93:AA93)=1,"",'Term 3'!AA93),"")</f>
        <v/>
      </c>
    </row>
    <row r="31" spans="1:6" ht="21" customHeight="1" x14ac:dyDescent="0.25">
      <c r="A31" s="68"/>
      <c r="B31" s="72"/>
      <c r="C31" s="101" t="str">
        <f>IF('Term 3'!A48=0,"",'Term 3'!A48)</f>
        <v/>
      </c>
      <c r="D31" s="84"/>
      <c r="E31" s="79"/>
      <c r="F31" s="93" t="str">
        <f>IFERROR(IF(COUNTBLANK('Term 3'!AA94:AA94)=1,"",'Term 3'!AA94),"")</f>
        <v/>
      </c>
    </row>
    <row r="32" spans="1:6" ht="21" customHeight="1" x14ac:dyDescent="0.25">
      <c r="A32" s="68"/>
      <c r="B32" s="72"/>
      <c r="C32" s="101" t="str">
        <f>IF('Term 3'!A55=0,"",'Term 3'!A55)</f>
        <v/>
      </c>
      <c r="D32" s="84"/>
      <c r="E32" s="79"/>
      <c r="F32" s="93" t="str">
        <f>IFERROR(IF(COUNTBLANK('Term 3'!AA95:AA95)=1,"",'Term 3'!AA95),"")</f>
        <v/>
      </c>
    </row>
    <row r="33" spans="1:6" ht="21" customHeight="1" x14ac:dyDescent="0.25">
      <c r="A33" s="68"/>
      <c r="B33" s="72"/>
      <c r="C33" s="101" t="str">
        <f>IF('Term 3'!A62=0,"",'Term 3'!A62)</f>
        <v/>
      </c>
      <c r="D33" s="84"/>
      <c r="E33" s="79"/>
      <c r="F33" s="93" t="str">
        <f>IFERROR(IF(COUNTBLANK('Term 3'!AA96:AA96)=1,"",'Term 3'!AA96),"")</f>
        <v/>
      </c>
    </row>
    <row r="34" spans="1:6" ht="21" customHeight="1" thickBot="1" x14ac:dyDescent="0.3">
      <c r="A34" s="68"/>
      <c r="B34" s="72"/>
      <c r="C34" s="101" t="str">
        <f>IF('Term 3'!A69=0,"",'Term 3'!A69)</f>
        <v/>
      </c>
      <c r="D34" s="85"/>
      <c r="E34" s="81"/>
      <c r="F34" s="93" t="str">
        <f>IFERROR(IF(COUNTBLANK('Term 3'!AA97:AA97)=1,"",'Term 3'!AA97),"")</f>
        <v/>
      </c>
    </row>
    <row r="35" spans="1:6" ht="21" customHeight="1" x14ac:dyDescent="0.25">
      <c r="A35" s="68"/>
      <c r="B35" s="72"/>
      <c r="C35" s="100" t="str">
        <f>IF('Term 4'!A6=0,"",'Term 4'!A6)</f>
        <v/>
      </c>
      <c r="D35" s="82"/>
      <c r="E35" s="83"/>
      <c r="F35" s="93" t="str">
        <f>IFERROR(IF(COUNTBLANK('Term 4'!AA88:AA88)=1,"",'Term 4'!AA88),"")</f>
        <v/>
      </c>
    </row>
    <row r="36" spans="1:6" ht="21" customHeight="1" x14ac:dyDescent="0.25">
      <c r="A36" s="68"/>
      <c r="B36" s="72"/>
      <c r="C36" s="101" t="str">
        <f>IF('Term 4'!A13=0,"",'Term 4'!A13)</f>
        <v/>
      </c>
      <c r="D36" s="84"/>
      <c r="E36" s="79"/>
      <c r="F36" s="93" t="str">
        <f>IFERROR(IF(COUNTBLANK('Term 4'!AA89:AA89)=1,"",'Term 4'!AA89),"")</f>
        <v/>
      </c>
    </row>
    <row r="37" spans="1:6" ht="21" customHeight="1" x14ac:dyDescent="0.25">
      <c r="A37" s="68"/>
      <c r="B37" s="72"/>
      <c r="C37" s="101" t="str">
        <f>IF('Term 4'!A20=0,"",'Term 4'!A20)</f>
        <v/>
      </c>
      <c r="D37" s="84"/>
      <c r="E37" s="79"/>
      <c r="F37" s="93" t="str">
        <f>IFERROR(IF(COUNTBLANK('Term 4'!AA90:AA90)=1,"",'Term 4'!AA90),"")</f>
        <v/>
      </c>
    </row>
    <row r="38" spans="1:6" ht="21" customHeight="1" x14ac:dyDescent="0.25">
      <c r="A38" s="68"/>
      <c r="B38" s="72"/>
      <c r="C38" s="102" t="str">
        <f>IF('Term 4'!A27=0,"",'Term 4'!A27)</f>
        <v/>
      </c>
      <c r="D38" s="84"/>
      <c r="E38" s="79"/>
      <c r="F38" s="93" t="str">
        <f>IFERROR(IF(COUNTBLANK('Term 4'!AA91:AA91)=1,"",'Term 4'!AA91),"")</f>
        <v/>
      </c>
    </row>
    <row r="39" spans="1:6" ht="21" customHeight="1" x14ac:dyDescent="0.25">
      <c r="A39" s="106" t="s">
        <v>8</v>
      </c>
      <c r="B39" s="72" t="str">
        <f>IF(COUNTBLANK('Term 1'!Z80:Z80)=1,"",'Term 1'!Z80)</f>
        <v/>
      </c>
      <c r="C39" s="101" t="str">
        <f>IF('Term 4'!A34=0,"",'Term 4'!A34)</f>
        <v/>
      </c>
      <c r="D39" s="84"/>
      <c r="E39" s="79"/>
      <c r="F39" s="93" t="str">
        <f>IFERROR(IF(COUNTBLANK('Term 4'!AA92:AA92)=1,"",'Term 4'!AA92),"")</f>
        <v/>
      </c>
    </row>
    <row r="40" spans="1:6" ht="21" customHeight="1" x14ac:dyDescent="0.25">
      <c r="A40" s="106" t="s">
        <v>9</v>
      </c>
      <c r="B40" s="72" t="str">
        <f>IF(COUNTBLANK('Term 2'!Z80:Z80)=1,"",'Term 2'!Z80)</f>
        <v/>
      </c>
      <c r="C40" s="101" t="str">
        <f>IF('Term 4'!A41=0,"",'Term 4'!A41)</f>
        <v/>
      </c>
      <c r="D40" s="84"/>
      <c r="E40" s="79"/>
      <c r="F40" s="93" t="str">
        <f>IFERROR(IF(COUNTBLANK('Term 4'!AA93:AA93)=1,"",'Term 4'!AA93),"")</f>
        <v/>
      </c>
    </row>
    <row r="41" spans="1:6" ht="21" customHeight="1" x14ac:dyDescent="0.25">
      <c r="A41" s="106" t="s">
        <v>10</v>
      </c>
      <c r="B41" s="72" t="str">
        <f>IF(COUNTBLANK('Term 3'!Z80:Z80)=1,"",'Term 3'!Z80)</f>
        <v/>
      </c>
      <c r="C41" s="101" t="str">
        <f>IF('Term 4'!A48=0,"",'Term 4'!A48)</f>
        <v/>
      </c>
      <c r="D41" s="84"/>
      <c r="E41" s="79"/>
      <c r="F41" s="93" t="str">
        <f>IFERROR(IF(COUNTBLANK('Term 4'!AA94:AA94)=1,"",'Term 4'!AA94),"")</f>
        <v/>
      </c>
    </row>
    <row r="42" spans="1:6" ht="21" customHeight="1" x14ac:dyDescent="0.25">
      <c r="A42" s="106" t="s">
        <v>11</v>
      </c>
      <c r="B42" s="72" t="str">
        <f>IF(COUNTBLANK('Term 4'!Z80:Z80)=1,"",'Term 4'!Z80)</f>
        <v/>
      </c>
      <c r="C42" s="101" t="str">
        <f>IF('Term 4'!A55=0,"",'Term 4'!A55)</f>
        <v/>
      </c>
      <c r="D42" s="84"/>
      <c r="E42" s="79"/>
      <c r="F42" s="93" t="str">
        <f>IFERROR(IF(COUNTBLANK('Term 4'!AA95:AA95)=1,"",'Term 4'!AA95),"")</f>
        <v/>
      </c>
    </row>
    <row r="43" spans="1:6" ht="21" customHeight="1" x14ac:dyDescent="0.25">
      <c r="A43" s="68"/>
      <c r="B43" s="72"/>
      <c r="C43" s="101" t="str">
        <f>IF('Term 4'!A62=0,"",'Term 4'!A62)</f>
        <v/>
      </c>
      <c r="D43" s="84"/>
      <c r="E43" s="79"/>
      <c r="F43" s="93" t="str">
        <f>IFERROR(IF(COUNTBLANK('Term 4'!AA96:AA96)=1,"",'Term 4'!AA96),"")</f>
        <v/>
      </c>
    </row>
    <row r="44" spans="1:6" ht="21" customHeight="1" thickBot="1" x14ac:dyDescent="0.3">
      <c r="A44" s="68"/>
      <c r="B44" s="72"/>
      <c r="C44" s="103" t="str">
        <f>IF('Term 4'!A69=0,"",'Term 4'!A69)</f>
        <v/>
      </c>
      <c r="D44" s="85"/>
      <c r="E44" s="81"/>
      <c r="F44" s="93" t="str">
        <f>IFERROR(IF(COUNTBLANK('Term 4'!AA97:AA97)=1,"",'Term 4'!AA97),"")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6J50Xou3Ib84c5Y6P7PB8ysfRB48cO5EavGEO+VI09yy30Hzg+ge8R1eu2oN6RwDkjLoPTo4SDp9pzxaCYfNZQ==" saltValue="EV7U1SuIK/7axqehsAr3sA=="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6" orientation="portrait"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zoomScaleNormal="100" workbookViewId="0">
      <selection activeCell="A46" sqref="A46:XFD1048576"/>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7" t="str">
        <f>IF(COUNTBLANK('Name Entry'!AB1:AB1)=1,"",'Name Entry'!AB1)</f>
        <v/>
      </c>
      <c r="B2" s="227"/>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1'!AC88:AC88)=1,"",'Term 1'!AC88),"")</f>
        <v/>
      </c>
    </row>
    <row r="6" spans="1:6" ht="21" customHeight="1" x14ac:dyDescent="0.25">
      <c r="A6" s="68"/>
      <c r="B6" s="68"/>
      <c r="C6" s="101" t="str">
        <f>IF('Term 1'!A13=0,"",'Term 1'!A13)</f>
        <v/>
      </c>
      <c r="D6" s="78"/>
      <c r="E6" s="79"/>
      <c r="F6" s="93" t="str">
        <f>IFERROR(IF(COUNTBLANK('Term 1'!AC89:AC89)=1,"",'Term 1'!AC89),"")</f>
        <v/>
      </c>
    </row>
    <row r="7" spans="1:6" ht="21" customHeight="1" x14ac:dyDescent="0.25">
      <c r="A7" s="68"/>
      <c r="B7" s="68"/>
      <c r="C7" s="101" t="str">
        <f>IF('Term 1'!A20=0,"",'Term 1'!A20)</f>
        <v/>
      </c>
      <c r="D7" s="78"/>
      <c r="E7" s="79"/>
      <c r="F7" s="93" t="str">
        <f>IFERROR(IF(COUNTBLANK('Term 1'!AC90:AC90)=1,"",'Term 1'!AC90),"")</f>
        <v/>
      </c>
    </row>
    <row r="8" spans="1:6" ht="21" customHeight="1" x14ac:dyDescent="0.25">
      <c r="A8" s="68"/>
      <c r="B8" s="68"/>
      <c r="C8" s="102" t="str">
        <f>IF('Term 1'!A27=0,"",'Term 1'!A27)</f>
        <v/>
      </c>
      <c r="D8" s="78"/>
      <c r="E8" s="79"/>
      <c r="F8" s="93" t="str">
        <f>IFERROR(IF(COUNTBLANK('Term 1'!AC91:AC91)=1,"",'Term 1'!AC91),"")</f>
        <v/>
      </c>
    </row>
    <row r="9" spans="1:6" ht="21" customHeight="1" x14ac:dyDescent="0.25">
      <c r="A9" s="68"/>
      <c r="B9" s="68"/>
      <c r="C9" s="101" t="str">
        <f>IF('Term 1'!A34=0,"",'Term 1'!A34)</f>
        <v/>
      </c>
      <c r="D9" s="78"/>
      <c r="E9" s="79"/>
      <c r="F9" s="93" t="str">
        <f>IFERROR(IF(COUNTBLANK('Term 1'!AC92:AC92)=1,"",'Term 1'!AC92),"")</f>
        <v/>
      </c>
    </row>
    <row r="10" spans="1:6" ht="21" customHeight="1" x14ac:dyDescent="0.25">
      <c r="A10" s="68"/>
      <c r="B10" s="68"/>
      <c r="C10" s="101" t="str">
        <f>IF('Term 1'!A41=0,"",'Term 1'!A41)</f>
        <v/>
      </c>
      <c r="D10" s="78"/>
      <c r="E10" s="79"/>
      <c r="F10" s="93" t="str">
        <f>IFERROR(IF(COUNTBLANK('Term 1'!AC93:AC93)=1,"",'Term 1'!AC93),"")</f>
        <v/>
      </c>
    </row>
    <row r="11" spans="1:6" ht="21" customHeight="1" x14ac:dyDescent="0.25">
      <c r="A11" s="68"/>
      <c r="B11" s="91"/>
      <c r="C11" s="101" t="str">
        <f>IF('Term 1'!A48=0,"",'Term 1'!A48)</f>
        <v/>
      </c>
      <c r="D11" s="78"/>
      <c r="E11" s="79"/>
      <c r="F11" s="93" t="str">
        <f>IFERROR(IF(COUNTBLANK('Term 1'!AC94:AC94)=1,"",'Term 1'!AC94),"")</f>
        <v/>
      </c>
    </row>
    <row r="12" spans="1:6" ht="21" customHeight="1" x14ac:dyDescent="0.25">
      <c r="A12" s="68"/>
      <c r="B12" s="68"/>
      <c r="C12" s="101" t="str">
        <f>IF('Term 1'!A55=0,"",'Term 1'!A55)</f>
        <v/>
      </c>
      <c r="D12" s="78"/>
      <c r="E12" s="79"/>
      <c r="F12" s="93" t="str">
        <f>IFERROR(IF(COUNTBLANK('Term 1'!AC95:AC95)=1,"",'Term 1'!AC95),"")</f>
        <v/>
      </c>
    </row>
    <row r="13" spans="1:6" ht="21" customHeight="1" x14ac:dyDescent="0.25">
      <c r="A13" s="68"/>
      <c r="B13" s="68"/>
      <c r="C13" s="101" t="str">
        <f>IF('Term 1'!A62=0,"",'Term 1'!A62)</f>
        <v/>
      </c>
      <c r="D13" s="78"/>
      <c r="E13" s="79"/>
      <c r="F13" s="93" t="str">
        <f>IFERROR(IF(COUNTBLANK('Term 1'!AC96:AC96)=1,"",'Term 1'!AC96),"")</f>
        <v/>
      </c>
    </row>
    <row r="14" spans="1:6" ht="21" customHeight="1" thickBot="1" x14ac:dyDescent="0.3">
      <c r="A14" s="68"/>
      <c r="B14" s="68"/>
      <c r="C14" s="101" t="str">
        <f>IF('Term 1'!A69=0,"",'Term 1'!A69)</f>
        <v/>
      </c>
      <c r="D14" s="80"/>
      <c r="E14" s="81"/>
      <c r="F14" s="93" t="str">
        <f>IFERROR(IF(COUNTBLANK('Term 1'!AC97:AC97)=1,"",'Term 1'!AC97),"")</f>
        <v/>
      </c>
    </row>
    <row r="15" spans="1:6" ht="21" customHeight="1" x14ac:dyDescent="0.25">
      <c r="A15" s="69"/>
      <c r="B15" s="70" t="e">
        <f>COUNTIF(tblChecklist3456789101112131415[Proficiency],"&gt;=3.00")/COUNTIF(tblChecklist3456789101112131415[Proficiency],"&gt;=0")</f>
        <v>#DIV/0!</v>
      </c>
      <c r="C15" s="100" t="str">
        <f>IF('Term 2'!A6=0,"",'Term 2'!A6)</f>
        <v/>
      </c>
      <c r="D15" s="82"/>
      <c r="E15" s="83"/>
      <c r="F15" s="93" t="str">
        <f>IFERROR(IF(COUNTBLANK('Term 2'!AC88:AC88)=1,"",'Term 2'!AC88),"")</f>
        <v/>
      </c>
    </row>
    <row r="16" spans="1:6" ht="21" customHeight="1" x14ac:dyDescent="0.25">
      <c r="A16" s="68"/>
      <c r="B16" s="68"/>
      <c r="C16" s="101" t="str">
        <f>IF('Term 2'!A13=0,"",'Term 2'!A13)</f>
        <v/>
      </c>
      <c r="D16" s="84"/>
      <c r="E16" s="79"/>
      <c r="F16" s="93" t="str">
        <f>IFERROR(IF(COUNTBLANK('Term 2'!AC89:AC89)=1,"",'Term 2'!AC89),"")</f>
        <v/>
      </c>
    </row>
    <row r="17" spans="1:6" ht="21" customHeight="1" x14ac:dyDescent="0.25">
      <c r="A17" s="68"/>
      <c r="B17" s="68"/>
      <c r="C17" s="101" t="str">
        <f>IF('Term 2'!A20=0,"",'Term 2'!A20)</f>
        <v/>
      </c>
      <c r="D17" s="84"/>
      <c r="E17" s="79"/>
      <c r="F17" s="93" t="str">
        <f>IFERROR(IF(COUNTBLANK('Term 2'!AC90:AC90)=1,"",'Term 2'!AC90),"")</f>
        <v/>
      </c>
    </row>
    <row r="18" spans="1:6" ht="21" customHeight="1" x14ac:dyDescent="0.25">
      <c r="A18" s="68"/>
      <c r="B18" s="71"/>
      <c r="C18" s="102" t="str">
        <f>IF('Term 2'!A27=0,"",'Term 2'!A27)</f>
        <v/>
      </c>
      <c r="D18" s="84"/>
      <c r="E18" s="79"/>
      <c r="F18" s="93" t="str">
        <f>IFERROR(IF(COUNTBLANK('Term 2'!AC91:AC91)=1,"",'Term 2'!AC91),"")</f>
        <v/>
      </c>
    </row>
    <row r="19" spans="1:6" ht="21" customHeight="1" x14ac:dyDescent="0.25">
      <c r="A19" s="68"/>
      <c r="B19" s="92"/>
      <c r="C19" s="101" t="str">
        <f>IF('Term 2'!A34=0,"",'Term 2'!A34)</f>
        <v/>
      </c>
      <c r="D19" s="84"/>
      <c r="E19" s="79"/>
      <c r="F19" s="93" t="str">
        <f>IFERROR(IF(COUNTBLANK('Term 2'!AC92:AC92)=1,"",'Term 2'!AC92),"")</f>
        <v/>
      </c>
    </row>
    <row r="20" spans="1:6" ht="21" customHeight="1" x14ac:dyDescent="0.25">
      <c r="A20" s="68"/>
      <c r="B20" s="68"/>
      <c r="C20" s="101" t="str">
        <f>IF('Term 2'!A41=0,"",'Term 2'!A41)</f>
        <v/>
      </c>
      <c r="D20" s="84"/>
      <c r="E20" s="79"/>
      <c r="F20" s="93" t="str">
        <f>IFERROR(IF(COUNTBLANK('Term 2'!AC93:AC93)=1,"",'Term 2'!AC93),"")</f>
        <v/>
      </c>
    </row>
    <row r="21" spans="1:6" ht="21" customHeight="1" x14ac:dyDescent="0.25">
      <c r="A21" s="68"/>
      <c r="B21" s="72"/>
      <c r="C21" s="101" t="str">
        <f>IF('Term 2'!A48=0,"",'Term 2'!A48)</f>
        <v/>
      </c>
      <c r="D21" s="84"/>
      <c r="E21" s="79"/>
      <c r="F21" s="93" t="str">
        <f>IFERROR(IF(COUNTBLANK('Term 2'!AC94:AC94)=1,"",'Term 2'!AC94),"")</f>
        <v/>
      </c>
    </row>
    <row r="22" spans="1:6" ht="21" customHeight="1" x14ac:dyDescent="0.25">
      <c r="A22" s="68"/>
      <c r="B22" s="73"/>
      <c r="C22" s="101" t="str">
        <f>IF('Term 2'!A55=0,"",'Term 2'!A55)</f>
        <v/>
      </c>
      <c r="D22" s="84"/>
      <c r="E22" s="79"/>
      <c r="F22" s="93" t="str">
        <f>IFERROR(IF(COUNTBLANK('Term 2'!AC95:AC95)=1,"",'Term 2'!AC95),"")</f>
        <v/>
      </c>
    </row>
    <row r="23" spans="1:6" ht="21" customHeight="1" x14ac:dyDescent="0.25">
      <c r="A23" s="68"/>
      <c r="B23" s="73"/>
      <c r="C23" s="101" t="str">
        <f>IF('Term 2'!A62=0,"",'Term 2'!A62)</f>
        <v/>
      </c>
      <c r="D23" s="84"/>
      <c r="E23" s="79"/>
      <c r="F23" s="93" t="str">
        <f>IFERROR(IF(COUNTBLANK('Term 2'!AC96:AC96)=1,"",'Term 2'!AC96),"")</f>
        <v/>
      </c>
    </row>
    <row r="24" spans="1:6" ht="21" customHeight="1" thickBot="1" x14ac:dyDescent="0.3">
      <c r="A24" s="68"/>
      <c r="B24" s="73"/>
      <c r="C24" s="101" t="str">
        <f>IF('Term 2'!A69=0,"",'Term 2'!A69)</f>
        <v/>
      </c>
      <c r="D24" s="85"/>
      <c r="E24" s="81"/>
      <c r="F24" s="93" t="str">
        <f>IFERROR(IF(COUNTBLANK('Term 2'!AC97:AC97)=1,"",'Term 2'!AC97),"")</f>
        <v/>
      </c>
    </row>
    <row r="25" spans="1:6" ht="21" customHeight="1" x14ac:dyDescent="0.25">
      <c r="A25" s="68"/>
      <c r="B25" s="73"/>
      <c r="C25" s="100" t="str">
        <f>IF('Term 3'!A6=0,"",'Term 3'!A6)</f>
        <v/>
      </c>
      <c r="D25" s="82"/>
      <c r="E25" s="83"/>
      <c r="F25" s="93" t="str">
        <f>IFERROR(IF(COUNTBLANK('Term 3'!AC88:AC88)=1,"",'Term 3'!AC88),"")</f>
        <v/>
      </c>
    </row>
    <row r="26" spans="1:6" ht="21" customHeight="1" x14ac:dyDescent="0.25">
      <c r="A26" s="68"/>
      <c r="B26" s="73"/>
      <c r="C26" s="101" t="str">
        <f>IF('Term 3'!A13=0,"",'Term 3'!A13)</f>
        <v/>
      </c>
      <c r="D26" s="84"/>
      <c r="E26" s="79"/>
      <c r="F26" s="93" t="str">
        <f>IFERROR(IF(COUNTBLANK('Term 3'!AC89:AC89)=1,"",'Term 3'!AC89),"")</f>
        <v/>
      </c>
    </row>
    <row r="27" spans="1:6" ht="21" customHeight="1" x14ac:dyDescent="0.25">
      <c r="A27" s="68"/>
      <c r="B27" s="73"/>
      <c r="C27" s="101" t="str">
        <f>IF('Term 3'!A20=0,"",'Term 3'!A20)</f>
        <v/>
      </c>
      <c r="D27" s="84"/>
      <c r="E27" s="79"/>
      <c r="F27" s="93" t="str">
        <f>IFERROR(IF(COUNTBLANK('Term 3'!AC90:AC90)=1,"",'Term 3'!AC90),"")</f>
        <v/>
      </c>
    </row>
    <row r="28" spans="1:6" ht="21" customHeight="1" x14ac:dyDescent="0.25">
      <c r="A28" s="68"/>
      <c r="B28" s="73"/>
      <c r="C28" s="102" t="str">
        <f>IF('Term 3'!A27=0,"",'Term 3'!A27)</f>
        <v/>
      </c>
      <c r="D28" s="84"/>
      <c r="E28" s="79"/>
      <c r="F28" s="93" t="str">
        <f>IFERROR(IF(COUNTBLANK('Term 3'!AC91:AC91)=1,"",'Term 3'!AC91),"")</f>
        <v/>
      </c>
    </row>
    <row r="29" spans="1:6" ht="21" customHeight="1" x14ac:dyDescent="0.25">
      <c r="A29" s="68"/>
      <c r="B29" s="72"/>
      <c r="C29" s="101" t="str">
        <f>IF('Term 3'!A34=0,"",'Term 3'!A34)</f>
        <v/>
      </c>
      <c r="D29" s="84"/>
      <c r="E29" s="79"/>
      <c r="F29" s="93" t="str">
        <f>IFERROR(IF(COUNTBLANK('Term 3'!AC92:AC92)=1,"",'Term 3'!AC92),"")</f>
        <v/>
      </c>
    </row>
    <row r="30" spans="1:6" ht="21" customHeight="1" x14ac:dyDescent="0.25">
      <c r="A30" s="68"/>
      <c r="B30" s="72"/>
      <c r="C30" s="101" t="str">
        <f>IF('Term 3'!A41=0,"",'Term 3'!A41)</f>
        <v/>
      </c>
      <c r="D30" s="84"/>
      <c r="E30" s="79"/>
      <c r="F30" s="93" t="str">
        <f>IFERROR(IF(COUNTBLANK('Term 3'!AC93:AC93)=1,"",'Term 3'!AC93),"")</f>
        <v/>
      </c>
    </row>
    <row r="31" spans="1:6" ht="21" customHeight="1" x14ac:dyDescent="0.25">
      <c r="A31" s="68"/>
      <c r="B31" s="72"/>
      <c r="C31" s="101" t="str">
        <f>IF('Term 3'!A48=0,"",'Term 3'!A48)</f>
        <v/>
      </c>
      <c r="D31" s="84"/>
      <c r="E31" s="79"/>
      <c r="F31" s="93" t="str">
        <f>IFERROR(IF(COUNTBLANK('Term 3'!AC94:AC94)=1,"",'Term 3'!AC94),"")</f>
        <v/>
      </c>
    </row>
    <row r="32" spans="1:6" ht="21" customHeight="1" x14ac:dyDescent="0.25">
      <c r="A32" s="68"/>
      <c r="B32" s="72"/>
      <c r="C32" s="101" t="str">
        <f>IF('Term 3'!A55=0,"",'Term 3'!A55)</f>
        <v/>
      </c>
      <c r="D32" s="84"/>
      <c r="E32" s="79"/>
      <c r="F32" s="93" t="str">
        <f>IFERROR(IF(COUNTBLANK('Term 3'!AC95:AC95)=1,"",'Term 3'!AC95),"")</f>
        <v/>
      </c>
    </row>
    <row r="33" spans="1:6" ht="21" customHeight="1" x14ac:dyDescent="0.25">
      <c r="A33" s="68"/>
      <c r="B33" s="72"/>
      <c r="C33" s="101" t="str">
        <f>IF('Term 3'!A62=0,"",'Term 3'!A62)</f>
        <v/>
      </c>
      <c r="D33" s="84"/>
      <c r="E33" s="79"/>
      <c r="F33" s="93" t="str">
        <f>IFERROR(IF(COUNTBLANK('Term 3'!AC96:AC96)=1,"",'Term 3'!AC96),"")</f>
        <v/>
      </c>
    </row>
    <row r="34" spans="1:6" ht="21" customHeight="1" thickBot="1" x14ac:dyDescent="0.3">
      <c r="A34" s="68"/>
      <c r="B34" s="72"/>
      <c r="C34" s="101" t="str">
        <f>IF('Term 3'!A69=0,"",'Term 3'!A69)</f>
        <v/>
      </c>
      <c r="D34" s="85"/>
      <c r="E34" s="81"/>
      <c r="F34" s="93" t="str">
        <f>IFERROR(IF(COUNTBLANK('Term 3'!AC97:AC97)=1,"",'Term 3'!AC97),"")</f>
        <v/>
      </c>
    </row>
    <row r="35" spans="1:6" ht="21" customHeight="1" x14ac:dyDescent="0.25">
      <c r="A35" s="68"/>
      <c r="B35" s="72"/>
      <c r="C35" s="100" t="str">
        <f>IF('Term 4'!A6=0,"",'Term 4'!A6)</f>
        <v/>
      </c>
      <c r="D35" s="82"/>
      <c r="E35" s="83"/>
      <c r="F35" s="93" t="str">
        <f>IFERROR(IF(COUNTBLANK('Term 4'!AC88:AC88)=1,"",'Term 4'!AC88),"")</f>
        <v/>
      </c>
    </row>
    <row r="36" spans="1:6" ht="21" customHeight="1" x14ac:dyDescent="0.25">
      <c r="A36" s="68"/>
      <c r="B36" s="72"/>
      <c r="C36" s="101" t="str">
        <f>IF('Term 4'!A13=0,"",'Term 4'!A13)</f>
        <v/>
      </c>
      <c r="D36" s="84"/>
      <c r="E36" s="79"/>
      <c r="F36" s="93" t="str">
        <f>IFERROR(IF(COUNTBLANK('Term 4'!AC89:AC89)=1,"",'Term 4'!AC89),"")</f>
        <v/>
      </c>
    </row>
    <row r="37" spans="1:6" ht="21" customHeight="1" x14ac:dyDescent="0.25">
      <c r="A37" s="68"/>
      <c r="B37" s="72"/>
      <c r="C37" s="101" t="str">
        <f>IF('Term 4'!A20=0,"",'Term 4'!A20)</f>
        <v/>
      </c>
      <c r="D37" s="84"/>
      <c r="E37" s="79"/>
      <c r="F37" s="93" t="str">
        <f>IFERROR(IF(COUNTBLANK('Term 4'!AC90:AC90)=1,"",'Term 4'!AC90),"")</f>
        <v/>
      </c>
    </row>
    <row r="38" spans="1:6" ht="21" customHeight="1" x14ac:dyDescent="0.25">
      <c r="A38" s="68"/>
      <c r="B38" s="72"/>
      <c r="C38" s="102" t="str">
        <f>IF('Term 4'!A27=0,"",'Term 4'!A27)</f>
        <v/>
      </c>
      <c r="D38" s="84"/>
      <c r="E38" s="79"/>
      <c r="F38" s="93" t="str">
        <f>IFERROR(IF(COUNTBLANK('Term 4'!AC91:AC91)=1,"",'Term 4'!AC91),"")</f>
        <v/>
      </c>
    </row>
    <row r="39" spans="1:6" ht="21" customHeight="1" x14ac:dyDescent="0.25">
      <c r="A39" s="106" t="s">
        <v>8</v>
      </c>
      <c r="B39" s="72" t="str">
        <f>IF(COUNTBLANK('Term 1'!AB80:AB80)=1,"",'Term 1'!AB80)</f>
        <v/>
      </c>
      <c r="C39" s="101" t="str">
        <f>IF('Term 4'!A34=0,"",'Term 4'!A34)</f>
        <v/>
      </c>
      <c r="D39" s="84"/>
      <c r="E39" s="79"/>
      <c r="F39" s="93" t="str">
        <f>IFERROR(IF(COUNTBLANK('Term 4'!AC92:AC92)=1,"",'Term 4'!AC92),"")</f>
        <v/>
      </c>
    </row>
    <row r="40" spans="1:6" ht="21" customHeight="1" x14ac:dyDescent="0.25">
      <c r="A40" s="106" t="s">
        <v>9</v>
      </c>
      <c r="B40" s="72" t="str">
        <f>IF(COUNTBLANK('Term 2'!AB80:AB80)=1,"",'Term 2'!AB80)</f>
        <v/>
      </c>
      <c r="C40" s="101" t="str">
        <f>IF('Term 4'!A41=0,"",'Term 4'!A41)</f>
        <v/>
      </c>
      <c r="D40" s="84"/>
      <c r="E40" s="79"/>
      <c r="F40" s="93" t="str">
        <f>IFERROR(IF(COUNTBLANK('Term 4'!AC93:AC93)=1,"",'Term 4'!AC93),"")</f>
        <v/>
      </c>
    </row>
    <row r="41" spans="1:6" ht="21" customHeight="1" x14ac:dyDescent="0.25">
      <c r="A41" s="106" t="s">
        <v>10</v>
      </c>
      <c r="B41" s="72" t="str">
        <f>IF(COUNTBLANK('Term 3'!AB80:AB80)=1,"",'Term 3'!AB80)</f>
        <v/>
      </c>
      <c r="C41" s="101" t="str">
        <f>IF('Term 4'!A48=0,"",'Term 4'!A48)</f>
        <v/>
      </c>
      <c r="D41" s="84"/>
      <c r="E41" s="79"/>
      <c r="F41" s="93" t="str">
        <f>IFERROR(IF(COUNTBLANK('Term 4'!AC94:AC94)=1,"",'Term 4'!AC94),"")</f>
        <v/>
      </c>
    </row>
    <row r="42" spans="1:6" ht="21" customHeight="1" x14ac:dyDescent="0.25">
      <c r="A42" s="106" t="s">
        <v>11</v>
      </c>
      <c r="B42" s="72" t="str">
        <f>IF(COUNTBLANK('Term 4'!AB80:AB80)=1,"",'Term 4'!AB80)</f>
        <v/>
      </c>
      <c r="C42" s="101" t="str">
        <f>IF('Term 4'!A55=0,"",'Term 4'!A55)</f>
        <v/>
      </c>
      <c r="D42" s="84"/>
      <c r="E42" s="79"/>
      <c r="F42" s="93" t="str">
        <f>IFERROR(IF(COUNTBLANK('Term 4'!AC95:AC95)=1,"",'Term 4'!AC95),"")</f>
        <v/>
      </c>
    </row>
    <row r="43" spans="1:6" ht="21" customHeight="1" x14ac:dyDescent="0.25">
      <c r="A43" s="68"/>
      <c r="B43" s="72"/>
      <c r="C43" s="101" t="str">
        <f>IF('Term 4'!A62=0,"",'Term 4'!A62)</f>
        <v/>
      </c>
      <c r="D43" s="84"/>
      <c r="E43" s="79"/>
      <c r="F43" s="93" t="str">
        <f>IFERROR(IF(COUNTBLANK('Term 4'!AC96:AC96)=1,"",'Term 4'!AC96),"")</f>
        <v/>
      </c>
    </row>
    <row r="44" spans="1:6" ht="21" customHeight="1" thickBot="1" x14ac:dyDescent="0.3">
      <c r="A44" s="68"/>
      <c r="B44" s="72"/>
      <c r="C44" s="103" t="str">
        <f>IF('Term 4'!A69=0,"",'Term 4'!A69)</f>
        <v/>
      </c>
      <c r="D44" s="85"/>
      <c r="E44" s="81"/>
      <c r="F44" s="93" t="str">
        <f>IFERROR(IF(COUNTBLANK('Term 4'!AC97:AC97)=1,"",'Term 4'!AC97),"")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PhngZPICbrkctSTiaOeO+CtENxYqWHbceNvr21h+1Fh8PIrUPADR7J7tevn0l74Jsj4+mAbCtnDOBIo7kq9MA==" saltValue="Hg0QygHu1IfNqHhCCJI9ew=="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6"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BT98"/>
  <sheetViews>
    <sheetView workbookViewId="0">
      <selection activeCell="A2" sqref="A2"/>
    </sheetView>
  </sheetViews>
  <sheetFormatPr defaultColWidth="10.875" defaultRowHeight="15.75" x14ac:dyDescent="0.25"/>
  <cols>
    <col min="1" max="1" width="38" style="10" customWidth="1"/>
    <col min="2" max="2" width="5.375" style="9" customWidth="1"/>
    <col min="3" max="46" width="5.375" style="4" customWidth="1"/>
    <col min="47" max="47" width="5.125" style="4" customWidth="1"/>
    <col min="48" max="48" width="5.375" style="4" customWidth="1"/>
    <col min="49" max="49" width="5.125" style="4" customWidth="1"/>
    <col min="50" max="50" width="5.375" style="4" customWidth="1"/>
    <col min="51" max="51" width="5.125" style="4" customWidth="1"/>
    <col min="52" max="52" width="5.375" style="4" customWidth="1"/>
    <col min="53" max="53" width="5.125" style="4" customWidth="1"/>
    <col min="54" max="54" width="5.375" style="4" customWidth="1"/>
    <col min="55" max="55" width="5.125" style="4" customWidth="1"/>
    <col min="56" max="56" width="5.375" style="4" customWidth="1"/>
    <col min="57" max="57" width="5.125" style="4" customWidth="1"/>
    <col min="58" max="58" width="5.375" style="4" customWidth="1"/>
    <col min="59" max="59" width="5.125" style="4" customWidth="1"/>
    <col min="60" max="60" width="5.375" style="4" customWidth="1"/>
    <col min="61" max="61" width="5.125" style="4" customWidth="1"/>
    <col min="62" max="62" width="5.375" style="4" customWidth="1"/>
    <col min="63" max="63" width="5.125" style="4" customWidth="1"/>
    <col min="64" max="64" width="5.375" style="4" customWidth="1"/>
    <col min="65" max="65" width="5.125" style="4" customWidth="1"/>
    <col min="66" max="66" width="5.375" style="4" customWidth="1"/>
    <col min="67" max="67" width="5.125" style="4" customWidth="1"/>
    <col min="68" max="68" width="5.375" style="4" customWidth="1"/>
    <col min="69" max="69" width="5.125" style="4" customWidth="1"/>
    <col min="70" max="70" width="5.375" style="4" customWidth="1"/>
    <col min="71" max="71" width="5.125" style="4" customWidth="1"/>
    <col min="72" max="16384" width="10.875" style="4"/>
  </cols>
  <sheetData>
    <row r="1" spans="1:72" ht="23.25" x14ac:dyDescent="0.35">
      <c r="A1" s="54" t="s">
        <v>12</v>
      </c>
      <c r="B1" s="146">
        <f>'Name Entry'!B1:C5</f>
        <v>0</v>
      </c>
      <c r="C1" s="147"/>
      <c r="D1" s="161">
        <f>'Name Entry'!D1:E5</f>
        <v>0</v>
      </c>
      <c r="E1" s="162"/>
      <c r="F1" s="146">
        <f>'Name Entry'!F1:G5</f>
        <v>0</v>
      </c>
      <c r="G1" s="147"/>
      <c r="H1" s="152">
        <f>'Name Entry'!H1:I5</f>
        <v>0</v>
      </c>
      <c r="I1" s="153"/>
      <c r="J1" s="154">
        <f>'Name Entry'!J1:K5</f>
        <v>0</v>
      </c>
      <c r="K1" s="147"/>
      <c r="L1" s="146">
        <f>'Name Entry'!L1:M5</f>
        <v>0</v>
      </c>
      <c r="M1" s="147"/>
      <c r="N1" s="146">
        <f>'Name Entry'!N1:O5</f>
        <v>0</v>
      </c>
      <c r="O1" s="147"/>
      <c r="P1" s="146">
        <f>'Name Entry'!P1:Q5</f>
        <v>0</v>
      </c>
      <c r="Q1" s="147"/>
      <c r="R1" s="146">
        <f>'Name Entry'!R1:S5</f>
        <v>0</v>
      </c>
      <c r="S1" s="147"/>
      <c r="T1" s="146">
        <f>'Name Entry'!T1:U5</f>
        <v>0</v>
      </c>
      <c r="U1" s="147"/>
      <c r="V1" s="146">
        <f>'Name Entry'!V1:W5</f>
        <v>0</v>
      </c>
      <c r="W1" s="147"/>
      <c r="X1" s="146">
        <f>'Name Entry'!X1:Y5</f>
        <v>0</v>
      </c>
      <c r="Y1" s="147"/>
      <c r="Z1" s="146">
        <f>'Name Entry'!Z1:AA5</f>
        <v>0</v>
      </c>
      <c r="AA1" s="147"/>
      <c r="AB1" s="146">
        <f>'Name Entry'!AB1:AC5</f>
        <v>0</v>
      </c>
      <c r="AC1" s="147"/>
      <c r="AD1" s="146">
        <f>'Name Entry'!AD1:AE5</f>
        <v>0</v>
      </c>
      <c r="AE1" s="147"/>
      <c r="AF1" s="146">
        <f>'Name Entry'!AF1:AG5</f>
        <v>0</v>
      </c>
      <c r="AG1" s="147"/>
      <c r="AH1" s="146">
        <f>'Name Entry'!AH1:AI5</f>
        <v>0</v>
      </c>
      <c r="AI1" s="147"/>
      <c r="AJ1" s="146">
        <f>'Name Entry'!AJ1:AK5</f>
        <v>0</v>
      </c>
      <c r="AK1" s="147"/>
      <c r="AL1" s="146">
        <f>'Name Entry'!AL1:AM5</f>
        <v>0</v>
      </c>
      <c r="AM1" s="147"/>
      <c r="AN1" s="146">
        <f>'Name Entry'!AN1:AO5</f>
        <v>0</v>
      </c>
      <c r="AO1" s="147"/>
      <c r="AP1" s="146">
        <f>'Name Entry'!AP1:AQ5</f>
        <v>0</v>
      </c>
      <c r="AQ1" s="147"/>
      <c r="AR1" s="146">
        <f>'Name Entry'!AR1:AS5</f>
        <v>0</v>
      </c>
      <c r="AS1" s="147"/>
      <c r="AT1" s="146">
        <f>'Name Entry'!AT1:AU5</f>
        <v>0</v>
      </c>
      <c r="AU1" s="147"/>
      <c r="AV1" s="146">
        <f>'Name Entry'!AV1:AW5</f>
        <v>0</v>
      </c>
      <c r="AW1" s="147"/>
      <c r="AX1" s="146">
        <f>'Name Entry'!AX1:AY5</f>
        <v>0</v>
      </c>
      <c r="AY1" s="147"/>
      <c r="AZ1" s="146">
        <f>'Name Entry'!AZ1:BA5</f>
        <v>0</v>
      </c>
      <c r="BA1" s="147"/>
      <c r="BB1" s="146">
        <f>'Name Entry'!BB1:BC5</f>
        <v>0</v>
      </c>
      <c r="BC1" s="147"/>
      <c r="BD1" s="146">
        <f>'Name Entry'!BD1:BE5</f>
        <v>0</v>
      </c>
      <c r="BE1" s="147"/>
      <c r="BF1" s="146">
        <f>'Name Entry'!BF1:BG5</f>
        <v>0</v>
      </c>
      <c r="BG1" s="147"/>
      <c r="BH1" s="146">
        <f>'Name Entry'!BH1:BI5</f>
        <v>0</v>
      </c>
      <c r="BI1" s="147"/>
      <c r="BJ1" s="146">
        <f>'Name Entry'!BJ1:BK5</f>
        <v>0</v>
      </c>
      <c r="BK1" s="147"/>
      <c r="BL1" s="146">
        <f>'Name Entry'!BL1:BM5</f>
        <v>0</v>
      </c>
      <c r="BM1" s="147"/>
      <c r="BN1" s="146">
        <f>'Name Entry'!BN1:BO5</f>
        <v>0</v>
      </c>
      <c r="BO1" s="147"/>
      <c r="BP1" s="146">
        <f>'Name Entry'!BP1:BQ5</f>
        <v>0</v>
      </c>
      <c r="BQ1" s="147"/>
      <c r="BR1" s="146">
        <f>'Name Entry'!BR1:BS5</f>
        <v>0</v>
      </c>
      <c r="BS1" s="147"/>
      <c r="BT1" s="9"/>
    </row>
    <row r="2" spans="1:72" ht="18.75" x14ac:dyDescent="0.25">
      <c r="A2" s="20"/>
      <c r="B2" s="146"/>
      <c r="C2" s="147"/>
      <c r="D2" s="161"/>
      <c r="E2" s="162"/>
      <c r="F2" s="146"/>
      <c r="G2" s="147"/>
      <c r="H2" s="152"/>
      <c r="I2" s="153"/>
      <c r="J2" s="154"/>
      <c r="K2" s="147"/>
      <c r="L2" s="146"/>
      <c r="M2" s="147"/>
      <c r="N2" s="146"/>
      <c r="O2" s="147"/>
      <c r="P2" s="146"/>
      <c r="Q2" s="147"/>
      <c r="R2" s="146"/>
      <c r="S2" s="147"/>
      <c r="T2" s="146"/>
      <c r="U2" s="147"/>
      <c r="V2" s="146"/>
      <c r="W2" s="147"/>
      <c r="X2" s="146"/>
      <c r="Y2" s="147"/>
      <c r="Z2" s="146"/>
      <c r="AA2" s="147"/>
      <c r="AB2" s="146"/>
      <c r="AC2" s="147"/>
      <c r="AD2" s="146"/>
      <c r="AE2" s="147"/>
      <c r="AF2" s="146"/>
      <c r="AG2" s="147"/>
      <c r="AH2" s="146"/>
      <c r="AI2" s="147"/>
      <c r="AJ2" s="146"/>
      <c r="AK2" s="147"/>
      <c r="AL2" s="146"/>
      <c r="AM2" s="147"/>
      <c r="AN2" s="146"/>
      <c r="AO2" s="147"/>
      <c r="AP2" s="146"/>
      <c r="AQ2" s="147"/>
      <c r="AR2" s="146"/>
      <c r="AS2" s="147"/>
      <c r="AT2" s="146"/>
      <c r="AU2" s="147"/>
      <c r="AV2" s="146"/>
      <c r="AW2" s="147"/>
      <c r="AX2" s="146"/>
      <c r="AY2" s="147"/>
      <c r="AZ2" s="146"/>
      <c r="BA2" s="147"/>
      <c r="BB2" s="146"/>
      <c r="BC2" s="147"/>
      <c r="BD2" s="146"/>
      <c r="BE2" s="147"/>
      <c r="BF2" s="146"/>
      <c r="BG2" s="147"/>
      <c r="BH2" s="146"/>
      <c r="BI2" s="147"/>
      <c r="BJ2" s="146"/>
      <c r="BK2" s="147"/>
      <c r="BL2" s="146"/>
      <c r="BM2" s="147"/>
      <c r="BN2" s="146"/>
      <c r="BO2" s="147"/>
      <c r="BP2" s="146"/>
      <c r="BQ2" s="147"/>
      <c r="BR2" s="146"/>
      <c r="BS2" s="147"/>
      <c r="BT2" s="9"/>
    </row>
    <row r="3" spans="1:72" x14ac:dyDescent="0.25">
      <c r="A3" s="149"/>
      <c r="B3" s="148"/>
      <c r="C3" s="147"/>
      <c r="D3" s="161"/>
      <c r="E3" s="162"/>
      <c r="F3" s="146"/>
      <c r="G3" s="147"/>
      <c r="H3" s="152"/>
      <c r="I3" s="153"/>
      <c r="J3" s="154"/>
      <c r="K3" s="147"/>
      <c r="L3" s="146"/>
      <c r="M3" s="147"/>
      <c r="N3" s="146"/>
      <c r="O3" s="147"/>
      <c r="P3" s="146"/>
      <c r="Q3" s="147"/>
      <c r="R3" s="146"/>
      <c r="S3" s="147"/>
      <c r="T3" s="146"/>
      <c r="U3" s="147"/>
      <c r="V3" s="146"/>
      <c r="W3" s="147"/>
      <c r="X3" s="146"/>
      <c r="Y3" s="147"/>
      <c r="Z3" s="146"/>
      <c r="AA3" s="147"/>
      <c r="AB3" s="146"/>
      <c r="AC3" s="147"/>
      <c r="AD3" s="146"/>
      <c r="AE3" s="147"/>
      <c r="AF3" s="146"/>
      <c r="AG3" s="147"/>
      <c r="AH3" s="146"/>
      <c r="AI3" s="147"/>
      <c r="AJ3" s="146"/>
      <c r="AK3" s="147"/>
      <c r="AL3" s="146"/>
      <c r="AM3" s="147"/>
      <c r="AN3" s="146"/>
      <c r="AO3" s="147"/>
      <c r="AP3" s="146"/>
      <c r="AQ3" s="147"/>
      <c r="AR3" s="146"/>
      <c r="AS3" s="147"/>
      <c r="AT3" s="146"/>
      <c r="AU3" s="147"/>
      <c r="AV3" s="146"/>
      <c r="AW3" s="147"/>
      <c r="AX3" s="146"/>
      <c r="AY3" s="147"/>
      <c r="AZ3" s="146"/>
      <c r="BA3" s="147"/>
      <c r="BB3" s="146"/>
      <c r="BC3" s="147"/>
      <c r="BD3" s="146"/>
      <c r="BE3" s="147"/>
      <c r="BF3" s="146"/>
      <c r="BG3" s="147"/>
      <c r="BH3" s="146"/>
      <c r="BI3" s="147"/>
      <c r="BJ3" s="146"/>
      <c r="BK3" s="147"/>
      <c r="BL3" s="146"/>
      <c r="BM3" s="147"/>
      <c r="BN3" s="146"/>
      <c r="BO3" s="147"/>
      <c r="BP3" s="146"/>
      <c r="BQ3" s="147"/>
      <c r="BR3" s="146"/>
      <c r="BS3" s="147"/>
      <c r="BT3" s="9"/>
    </row>
    <row r="4" spans="1:72" x14ac:dyDescent="0.25">
      <c r="A4" s="150"/>
      <c r="B4" s="148"/>
      <c r="C4" s="147"/>
      <c r="D4" s="161"/>
      <c r="E4" s="162"/>
      <c r="F4" s="146"/>
      <c r="G4" s="147"/>
      <c r="H4" s="152"/>
      <c r="I4" s="153"/>
      <c r="J4" s="154"/>
      <c r="K4" s="147"/>
      <c r="L4" s="146"/>
      <c r="M4" s="147"/>
      <c r="N4" s="146"/>
      <c r="O4" s="147"/>
      <c r="P4" s="146"/>
      <c r="Q4" s="147"/>
      <c r="R4" s="146"/>
      <c r="S4" s="147"/>
      <c r="T4" s="146"/>
      <c r="U4" s="147"/>
      <c r="V4" s="146"/>
      <c r="W4" s="147"/>
      <c r="X4" s="146"/>
      <c r="Y4" s="147"/>
      <c r="Z4" s="146"/>
      <c r="AA4" s="147"/>
      <c r="AB4" s="146"/>
      <c r="AC4" s="147"/>
      <c r="AD4" s="146"/>
      <c r="AE4" s="147"/>
      <c r="AF4" s="146"/>
      <c r="AG4" s="147"/>
      <c r="AH4" s="146"/>
      <c r="AI4" s="147"/>
      <c r="AJ4" s="146"/>
      <c r="AK4" s="147"/>
      <c r="AL4" s="146"/>
      <c r="AM4" s="147"/>
      <c r="AN4" s="146"/>
      <c r="AO4" s="147"/>
      <c r="AP4" s="146"/>
      <c r="AQ4" s="147"/>
      <c r="AR4" s="146"/>
      <c r="AS4" s="147"/>
      <c r="AT4" s="146"/>
      <c r="AU4" s="147"/>
      <c r="AV4" s="146"/>
      <c r="AW4" s="147"/>
      <c r="AX4" s="146"/>
      <c r="AY4" s="147"/>
      <c r="AZ4" s="146"/>
      <c r="BA4" s="147"/>
      <c r="BB4" s="146"/>
      <c r="BC4" s="147"/>
      <c r="BD4" s="146"/>
      <c r="BE4" s="147"/>
      <c r="BF4" s="146"/>
      <c r="BG4" s="147"/>
      <c r="BH4" s="146"/>
      <c r="BI4" s="147"/>
      <c r="BJ4" s="146"/>
      <c r="BK4" s="147"/>
      <c r="BL4" s="146"/>
      <c r="BM4" s="147"/>
      <c r="BN4" s="146"/>
      <c r="BO4" s="147"/>
      <c r="BP4" s="146"/>
      <c r="BQ4" s="147"/>
      <c r="BR4" s="146"/>
      <c r="BS4" s="147"/>
      <c r="BT4" s="9"/>
    </row>
    <row r="5" spans="1:72" s="14" customFormat="1" ht="120.95" customHeight="1" thickBot="1" x14ac:dyDescent="0.3">
      <c r="A5" s="151"/>
      <c r="B5" s="148"/>
      <c r="C5" s="147"/>
      <c r="D5" s="161"/>
      <c r="E5" s="162"/>
      <c r="F5" s="146"/>
      <c r="G5" s="147"/>
      <c r="H5" s="152"/>
      <c r="I5" s="153"/>
      <c r="J5" s="154"/>
      <c r="K5" s="147"/>
      <c r="L5" s="146"/>
      <c r="M5" s="147"/>
      <c r="N5" s="146"/>
      <c r="O5" s="147"/>
      <c r="P5" s="146"/>
      <c r="Q5" s="147"/>
      <c r="R5" s="146"/>
      <c r="S5" s="147"/>
      <c r="T5" s="146"/>
      <c r="U5" s="147"/>
      <c r="V5" s="146"/>
      <c r="W5" s="147"/>
      <c r="X5" s="146"/>
      <c r="Y5" s="147"/>
      <c r="Z5" s="146"/>
      <c r="AA5" s="147"/>
      <c r="AB5" s="146"/>
      <c r="AC5" s="147"/>
      <c r="AD5" s="146"/>
      <c r="AE5" s="147"/>
      <c r="AF5" s="146"/>
      <c r="AG5" s="147"/>
      <c r="AH5" s="146"/>
      <c r="AI5" s="147"/>
      <c r="AJ5" s="146"/>
      <c r="AK5" s="147"/>
      <c r="AL5" s="146"/>
      <c r="AM5" s="147"/>
      <c r="AN5" s="146"/>
      <c r="AO5" s="147"/>
      <c r="AP5" s="146"/>
      <c r="AQ5" s="147"/>
      <c r="AR5" s="146"/>
      <c r="AS5" s="147"/>
      <c r="AT5" s="146"/>
      <c r="AU5" s="147"/>
      <c r="AV5" s="146"/>
      <c r="AW5" s="147"/>
      <c r="AX5" s="146"/>
      <c r="AY5" s="147"/>
      <c r="AZ5" s="146"/>
      <c r="BA5" s="147"/>
      <c r="BB5" s="146"/>
      <c r="BC5" s="147"/>
      <c r="BD5" s="146"/>
      <c r="BE5" s="147"/>
      <c r="BF5" s="146"/>
      <c r="BG5" s="147"/>
      <c r="BH5" s="146"/>
      <c r="BI5" s="147"/>
      <c r="BJ5" s="146"/>
      <c r="BK5" s="147"/>
      <c r="BL5" s="146"/>
      <c r="BM5" s="147"/>
      <c r="BN5" s="146"/>
      <c r="BO5" s="147"/>
      <c r="BP5" s="146"/>
      <c r="BQ5" s="147"/>
      <c r="BR5" s="146"/>
      <c r="BS5" s="147"/>
      <c r="BT5" s="13"/>
    </row>
    <row r="6" spans="1:72" s="12" customFormat="1" ht="16.5" thickTop="1" x14ac:dyDescent="0.25">
      <c r="A6" s="141"/>
      <c r="B6" s="50"/>
      <c r="C6" s="17" t="str">
        <f>IF(B6="","",B6)</f>
        <v/>
      </c>
      <c r="D6" s="51"/>
      <c r="E6" s="17" t="str">
        <f>IF(D6="","",D6)</f>
        <v/>
      </c>
      <c r="F6" s="50"/>
      <c r="G6" s="17" t="str">
        <f>IF(F6="","",F6)</f>
        <v/>
      </c>
      <c r="H6" s="50"/>
      <c r="I6" s="17" t="str">
        <f>IF(H6="","",H6)</f>
        <v/>
      </c>
      <c r="J6" s="50"/>
      <c r="K6" s="17" t="str">
        <f>IF(J6="","",J6)</f>
        <v/>
      </c>
      <c r="L6" s="50"/>
      <c r="M6" s="17" t="str">
        <f t="shared" ref="M6" si="0">IF(L6="","",L6)</f>
        <v/>
      </c>
      <c r="N6" s="50"/>
      <c r="O6" s="17" t="str">
        <f t="shared" ref="O6:O20" si="1">IF(N6="","",N6)</f>
        <v/>
      </c>
      <c r="P6" s="50"/>
      <c r="Q6" s="17" t="str">
        <f t="shared" ref="Q6:Q20" si="2">IF(P6="","",P6)</f>
        <v/>
      </c>
      <c r="R6" s="50"/>
      <c r="S6" s="17" t="str">
        <f t="shared" ref="S6:S20" si="3">IF(R6="","",R6)</f>
        <v/>
      </c>
      <c r="T6" s="50"/>
      <c r="U6" s="17" t="str">
        <f t="shared" ref="U6:U41" si="4">IF(T6="","",T6)</f>
        <v/>
      </c>
      <c r="V6" s="50"/>
      <c r="W6" s="17" t="str">
        <f t="shared" ref="W6:AS41" si="5">IF(V6="","",V6)</f>
        <v/>
      </c>
      <c r="X6" s="50"/>
      <c r="Y6" s="17" t="str">
        <f t="shared" si="5"/>
        <v/>
      </c>
      <c r="Z6" s="50"/>
      <c r="AA6" s="17" t="str">
        <f t="shared" si="5"/>
        <v/>
      </c>
      <c r="AB6" s="50"/>
      <c r="AC6" s="17" t="str">
        <f t="shared" si="5"/>
        <v/>
      </c>
      <c r="AD6" s="50"/>
      <c r="AE6" s="17" t="str">
        <f t="shared" si="5"/>
        <v/>
      </c>
      <c r="AF6" s="50"/>
      <c r="AG6" s="17" t="str">
        <f t="shared" si="5"/>
        <v/>
      </c>
      <c r="AH6" s="50"/>
      <c r="AI6" s="17" t="str">
        <f t="shared" si="5"/>
        <v/>
      </c>
      <c r="AJ6" s="50"/>
      <c r="AK6" s="17" t="str">
        <f t="shared" si="5"/>
        <v/>
      </c>
      <c r="AL6" s="50"/>
      <c r="AM6" s="17" t="str">
        <f t="shared" si="5"/>
        <v/>
      </c>
      <c r="AN6" s="50"/>
      <c r="AO6" s="17" t="str">
        <f t="shared" si="5"/>
        <v/>
      </c>
      <c r="AP6" s="50"/>
      <c r="AQ6" s="17" t="str">
        <f t="shared" si="5"/>
        <v/>
      </c>
      <c r="AR6" s="50"/>
      <c r="AS6" s="17" t="str">
        <f t="shared" si="5"/>
        <v/>
      </c>
      <c r="AT6" s="50"/>
      <c r="AU6" s="17" t="str">
        <f>IF(AT6="","",AT6)</f>
        <v/>
      </c>
      <c r="AV6" s="50"/>
      <c r="AW6" s="17" t="str">
        <f>IF(AV6="","",AV6)</f>
        <v/>
      </c>
      <c r="AX6" s="50"/>
      <c r="AY6" s="17" t="str">
        <f>IF(AX6="","",AX6)</f>
        <v/>
      </c>
      <c r="AZ6" s="50"/>
      <c r="BA6" s="17" t="str">
        <f>IF(AZ6="","",AZ6)</f>
        <v/>
      </c>
      <c r="BB6" s="50"/>
      <c r="BC6" s="17" t="str">
        <f>IF(BB6="","",BB6)</f>
        <v/>
      </c>
      <c r="BD6" s="50"/>
      <c r="BE6" s="17" t="str">
        <f>IF(BD6="","",BD6)</f>
        <v/>
      </c>
      <c r="BF6" s="50"/>
      <c r="BG6" s="17" t="str">
        <f>IF(BF6="","",BF6)</f>
        <v/>
      </c>
      <c r="BH6" s="50"/>
      <c r="BI6" s="17" t="str">
        <f>IF(BH6="","",BH6)</f>
        <v/>
      </c>
      <c r="BJ6" s="50"/>
      <c r="BK6" s="17" t="str">
        <f>IF(BJ6="","",BJ6)</f>
        <v/>
      </c>
      <c r="BL6" s="50"/>
      <c r="BM6" s="17" t="str">
        <f>IF(BL6="","",BL6)</f>
        <v/>
      </c>
      <c r="BN6" s="50"/>
      <c r="BO6" s="17" t="str">
        <f>IF(BN6="","",BN6)</f>
        <v/>
      </c>
      <c r="BP6" s="50"/>
      <c r="BQ6" s="17" t="str">
        <f>IF(BP6="","",BP6)</f>
        <v/>
      </c>
      <c r="BR6" s="50"/>
      <c r="BS6" s="17" t="str">
        <f>IF(BR6="","",BR6)</f>
        <v/>
      </c>
      <c r="BT6" s="11"/>
    </row>
    <row r="7" spans="1:72" x14ac:dyDescent="0.25">
      <c r="A7" s="144"/>
      <c r="B7" s="51"/>
      <c r="C7" s="17" t="str">
        <f t="shared" ref="C7:C12" si="6">IF(B7="","",C6*(1-0.65)+B7*0.65)</f>
        <v/>
      </c>
      <c r="D7" s="51"/>
      <c r="E7" s="17" t="str">
        <f>IF(D7="","",E6*(1-0.65)+D7*0.65)</f>
        <v/>
      </c>
      <c r="F7" s="51"/>
      <c r="G7" s="17" t="str">
        <f>IF(F7="","",G6*(1-0.65)+F7*0.65)</f>
        <v/>
      </c>
      <c r="H7" s="51"/>
      <c r="I7" s="17" t="str">
        <f>IF(H7="","",I6*(1-0.65)+H7*0.65)</f>
        <v/>
      </c>
      <c r="J7" s="51"/>
      <c r="K7" s="17" t="str">
        <f>IF(J7="","",K6*(1-0.65)+J7*0.65)</f>
        <v/>
      </c>
      <c r="L7" s="51"/>
      <c r="M7" s="17" t="str">
        <f t="shared" ref="M7:M12" si="7">IF(L7="","",M6*(1-0.65)+L7*0.65)</f>
        <v/>
      </c>
      <c r="N7" s="51"/>
      <c r="O7" s="17" t="str">
        <f t="shared" ref="O7:O12" si="8">IF(N7="","",O6*(1-0.65)+N7*0.65)</f>
        <v/>
      </c>
      <c r="P7" s="51"/>
      <c r="Q7" s="17" t="str">
        <f t="shared" ref="Q7:Q12" si="9">IF(P7="","",Q6*(1-0.65)+P7*0.65)</f>
        <v/>
      </c>
      <c r="R7" s="51"/>
      <c r="S7" s="17" t="str">
        <f t="shared" ref="S7:S12" si="10">IF(R7="","",S6*(1-0.65)+R7*0.65)</f>
        <v/>
      </c>
      <c r="T7" s="51"/>
      <c r="U7" s="17" t="str">
        <f t="shared" ref="U7:U12" si="11">IF(T7="","",U6*(1-0.65)+T7*0.65)</f>
        <v/>
      </c>
      <c r="V7" s="51"/>
      <c r="W7" s="17" t="str">
        <f t="shared" ref="W7:W12" si="12">IF(V7="","",W6*(1-0.65)+V7*0.65)</f>
        <v/>
      </c>
      <c r="X7" s="51"/>
      <c r="Y7" s="17" t="str">
        <f t="shared" ref="Y7:Y12" si="13">IF(X7="","",Y6*(1-0.65)+X7*0.65)</f>
        <v/>
      </c>
      <c r="Z7" s="51"/>
      <c r="AA7" s="17" t="str">
        <f t="shared" ref="AA7:AA12" si="14">IF(Z7="","",AA6*(1-0.65)+Z7*0.65)</f>
        <v/>
      </c>
      <c r="AB7" s="51"/>
      <c r="AC7" s="17" t="str">
        <f t="shared" ref="AC7:AC12" si="15">IF(AB7="","",AC6*(1-0.65)+AB7*0.65)</f>
        <v/>
      </c>
      <c r="AD7" s="51"/>
      <c r="AE7" s="17" t="str">
        <f t="shared" ref="AE7:AE12" si="16">IF(AD7="","",AE6*(1-0.65)+AD7*0.65)</f>
        <v/>
      </c>
      <c r="AF7" s="51"/>
      <c r="AG7" s="17" t="str">
        <f t="shared" ref="AG7:AG12" si="17">IF(AF7="","",AG6*(1-0.65)+AF7*0.65)</f>
        <v/>
      </c>
      <c r="AH7" s="51"/>
      <c r="AI7" s="17" t="str">
        <f t="shared" ref="AI7:AI12" si="18">IF(AH7="","",AI6*(1-0.65)+AH7*0.65)</f>
        <v/>
      </c>
      <c r="AJ7" s="51"/>
      <c r="AK7" s="17" t="str">
        <f t="shared" ref="AK7:AK12" si="19">IF(AJ7="","",AK6*(1-0.65)+AJ7*0.65)</f>
        <v/>
      </c>
      <c r="AL7" s="51"/>
      <c r="AM7" s="17" t="str">
        <f t="shared" ref="AM7:AM12" si="20">IF(AL7="","",AM6*(1-0.65)+AL7*0.65)</f>
        <v/>
      </c>
      <c r="AN7" s="51"/>
      <c r="AO7" s="17" t="str">
        <f t="shared" ref="AO7:AO12" si="21">IF(AN7="","",AO6*(1-0.65)+AN7*0.65)</f>
        <v/>
      </c>
      <c r="AP7" s="51"/>
      <c r="AQ7" s="17" t="str">
        <f t="shared" ref="AQ7:AQ12" si="22">IF(AP7="","",AQ6*(1-0.65)+AP7*0.65)</f>
        <v/>
      </c>
      <c r="AR7" s="51"/>
      <c r="AS7" s="17" t="str">
        <f t="shared" ref="AS7:AS12" si="23">IF(AR7="","",AS6*(1-0.65)+AR7*0.65)</f>
        <v/>
      </c>
      <c r="AT7" s="51"/>
      <c r="AU7" s="17" t="str">
        <f t="shared" ref="AU7:AU12" si="24">IF(AT7="","",AU6*(1-0.65)+AT7*0.65)</f>
        <v/>
      </c>
      <c r="AV7" s="51"/>
      <c r="AW7" s="17" t="str">
        <f t="shared" ref="AW7:AW12" si="25">IF(AV7="","",AW6*(1-0.65)+AV7*0.65)</f>
        <v/>
      </c>
      <c r="AX7" s="51"/>
      <c r="AY7" s="17" t="str">
        <f t="shared" ref="AY7:AY12" si="26">IF(AX7="","",AY6*(1-0.65)+AX7*0.65)</f>
        <v/>
      </c>
      <c r="AZ7" s="51"/>
      <c r="BA7" s="17" t="str">
        <f t="shared" ref="BA7:BA12" si="27">IF(AZ7="","",BA6*(1-0.65)+AZ7*0.65)</f>
        <v/>
      </c>
      <c r="BB7" s="51"/>
      <c r="BC7" s="17" t="str">
        <f t="shared" ref="BC7:BC12" si="28">IF(BB7="","",BC6*(1-0.65)+BB7*0.65)</f>
        <v/>
      </c>
      <c r="BD7" s="51"/>
      <c r="BE7" s="17" t="str">
        <f t="shared" ref="BE7:BE12" si="29">IF(BD7="","",BE6*(1-0.65)+BD7*0.65)</f>
        <v/>
      </c>
      <c r="BF7" s="51"/>
      <c r="BG7" s="17" t="str">
        <f t="shared" ref="BG7:BG12" si="30">IF(BF7="","",BG6*(1-0.65)+BF7*0.65)</f>
        <v/>
      </c>
      <c r="BH7" s="51"/>
      <c r="BI7" s="17" t="str">
        <f t="shared" ref="BI7:BI12" si="31">IF(BH7="","",BI6*(1-0.65)+BH7*0.65)</f>
        <v/>
      </c>
      <c r="BJ7" s="51"/>
      <c r="BK7" s="17" t="str">
        <f t="shared" ref="BK7:BK12" si="32">IF(BJ7="","",BK6*(1-0.65)+BJ7*0.65)</f>
        <v/>
      </c>
      <c r="BL7" s="51"/>
      <c r="BM7" s="17" t="str">
        <f t="shared" ref="BM7:BM12" si="33">IF(BL7="","",BM6*(1-0.65)+BL7*0.65)</f>
        <v/>
      </c>
      <c r="BN7" s="51"/>
      <c r="BO7" s="17" t="str">
        <f t="shared" ref="BO7:BO12" si="34">IF(BN7="","",BO6*(1-0.65)+BN7*0.65)</f>
        <v/>
      </c>
      <c r="BP7" s="51"/>
      <c r="BQ7" s="17" t="str">
        <f t="shared" ref="BQ7:BQ12" si="35">IF(BP7="","",BQ6*(1-0.65)+BP7*0.65)</f>
        <v/>
      </c>
      <c r="BR7" s="51"/>
      <c r="BS7" s="17" t="str">
        <f t="shared" ref="BS7:BS12" si="36">IF(BR7="","",BS6*(1-0.65)+BR7*0.65)</f>
        <v/>
      </c>
      <c r="BT7" s="9"/>
    </row>
    <row r="8" spans="1:72" x14ac:dyDescent="0.25">
      <c r="A8" s="144"/>
      <c r="B8" s="51"/>
      <c r="C8" s="17" t="str">
        <f t="shared" si="6"/>
        <v/>
      </c>
      <c r="D8" s="51"/>
      <c r="E8" s="17" t="str">
        <f t="shared" ref="E8:E12" si="37">IF(D8="","",E7*(1-0.65)+D8*0.65)</f>
        <v/>
      </c>
      <c r="F8" s="51"/>
      <c r="G8" s="17" t="str">
        <f t="shared" ref="G8:G12" si="38">IF(F8="","",G7*(1-0.65)+F8*0.65)</f>
        <v/>
      </c>
      <c r="H8" s="51"/>
      <c r="I8" s="17" t="str">
        <f t="shared" ref="I8:I12" si="39">IF(H8="","",I7*(1-0.65)+H8*0.65)</f>
        <v/>
      </c>
      <c r="J8" s="51"/>
      <c r="K8" s="17" t="str">
        <f t="shared" ref="K8:K12" si="40">IF(J8="","",K7*(1-0.65)+J8*0.65)</f>
        <v/>
      </c>
      <c r="L8" s="51"/>
      <c r="M8" s="17" t="str">
        <f t="shared" si="7"/>
        <v/>
      </c>
      <c r="N8" s="51"/>
      <c r="O8" s="17" t="str">
        <f t="shared" si="8"/>
        <v/>
      </c>
      <c r="P8" s="51"/>
      <c r="Q8" s="17" t="str">
        <f t="shared" si="9"/>
        <v/>
      </c>
      <c r="R8" s="51"/>
      <c r="S8" s="17" t="str">
        <f t="shared" si="10"/>
        <v/>
      </c>
      <c r="T8" s="51"/>
      <c r="U8" s="17" t="str">
        <f t="shared" si="11"/>
        <v/>
      </c>
      <c r="V8" s="51"/>
      <c r="W8" s="17" t="str">
        <f t="shared" si="12"/>
        <v/>
      </c>
      <c r="X8" s="51"/>
      <c r="Y8" s="17" t="str">
        <f t="shared" si="13"/>
        <v/>
      </c>
      <c r="Z8" s="51"/>
      <c r="AA8" s="17" t="str">
        <f t="shared" si="14"/>
        <v/>
      </c>
      <c r="AB8" s="51"/>
      <c r="AC8" s="17" t="str">
        <f t="shared" si="15"/>
        <v/>
      </c>
      <c r="AD8" s="51"/>
      <c r="AE8" s="17" t="str">
        <f t="shared" si="16"/>
        <v/>
      </c>
      <c r="AF8" s="51"/>
      <c r="AG8" s="17" t="str">
        <f t="shared" si="17"/>
        <v/>
      </c>
      <c r="AH8" s="51"/>
      <c r="AI8" s="17" t="str">
        <f t="shared" si="18"/>
        <v/>
      </c>
      <c r="AJ8" s="51"/>
      <c r="AK8" s="17" t="str">
        <f t="shared" si="19"/>
        <v/>
      </c>
      <c r="AL8" s="51"/>
      <c r="AM8" s="17" t="str">
        <f t="shared" si="20"/>
        <v/>
      </c>
      <c r="AN8" s="51"/>
      <c r="AO8" s="17" t="str">
        <f t="shared" si="21"/>
        <v/>
      </c>
      <c r="AP8" s="51"/>
      <c r="AQ8" s="17" t="str">
        <f t="shared" si="22"/>
        <v/>
      </c>
      <c r="AR8" s="51"/>
      <c r="AS8" s="17" t="str">
        <f t="shared" si="23"/>
        <v/>
      </c>
      <c r="AT8" s="51"/>
      <c r="AU8" s="17" t="str">
        <f t="shared" si="24"/>
        <v/>
      </c>
      <c r="AV8" s="51"/>
      <c r="AW8" s="17" t="str">
        <f t="shared" si="25"/>
        <v/>
      </c>
      <c r="AX8" s="51"/>
      <c r="AY8" s="17" t="str">
        <f t="shared" si="26"/>
        <v/>
      </c>
      <c r="AZ8" s="51"/>
      <c r="BA8" s="17" t="str">
        <f t="shared" si="27"/>
        <v/>
      </c>
      <c r="BB8" s="51"/>
      <c r="BC8" s="17" t="str">
        <f t="shared" si="28"/>
        <v/>
      </c>
      <c r="BD8" s="51"/>
      <c r="BE8" s="17" t="str">
        <f t="shared" si="29"/>
        <v/>
      </c>
      <c r="BF8" s="51"/>
      <c r="BG8" s="17" t="str">
        <f t="shared" si="30"/>
        <v/>
      </c>
      <c r="BH8" s="51"/>
      <c r="BI8" s="17" t="str">
        <f t="shared" si="31"/>
        <v/>
      </c>
      <c r="BJ8" s="51"/>
      <c r="BK8" s="17" t="str">
        <f t="shared" si="32"/>
        <v/>
      </c>
      <c r="BL8" s="51"/>
      <c r="BM8" s="17" t="str">
        <f t="shared" si="33"/>
        <v/>
      </c>
      <c r="BN8" s="51"/>
      <c r="BO8" s="17" t="str">
        <f t="shared" si="34"/>
        <v/>
      </c>
      <c r="BP8" s="51"/>
      <c r="BQ8" s="17" t="str">
        <f t="shared" si="35"/>
        <v/>
      </c>
      <c r="BR8" s="51"/>
      <c r="BS8" s="17" t="str">
        <f t="shared" si="36"/>
        <v/>
      </c>
      <c r="BT8" s="9"/>
    </row>
    <row r="9" spans="1:72" x14ac:dyDescent="0.25">
      <c r="A9" s="144"/>
      <c r="B9" s="51"/>
      <c r="C9" s="17" t="str">
        <f t="shared" si="6"/>
        <v/>
      </c>
      <c r="D9" s="51"/>
      <c r="E9" s="17" t="str">
        <f t="shared" si="37"/>
        <v/>
      </c>
      <c r="F9" s="51"/>
      <c r="G9" s="17" t="str">
        <f t="shared" si="38"/>
        <v/>
      </c>
      <c r="H9" s="51"/>
      <c r="I9" s="17" t="str">
        <f t="shared" si="39"/>
        <v/>
      </c>
      <c r="J9" s="51"/>
      <c r="K9" s="17" t="str">
        <f t="shared" si="40"/>
        <v/>
      </c>
      <c r="L9" s="51"/>
      <c r="M9" s="17" t="str">
        <f t="shared" si="7"/>
        <v/>
      </c>
      <c r="N9" s="51"/>
      <c r="O9" s="17" t="str">
        <f t="shared" si="8"/>
        <v/>
      </c>
      <c r="P9" s="51"/>
      <c r="Q9" s="17" t="str">
        <f t="shared" si="9"/>
        <v/>
      </c>
      <c r="R9" s="51"/>
      <c r="S9" s="17" t="str">
        <f t="shared" si="10"/>
        <v/>
      </c>
      <c r="T9" s="51"/>
      <c r="U9" s="17" t="str">
        <f t="shared" si="11"/>
        <v/>
      </c>
      <c r="V9" s="51"/>
      <c r="W9" s="17" t="str">
        <f t="shared" si="12"/>
        <v/>
      </c>
      <c r="X9" s="51"/>
      <c r="Y9" s="17" t="str">
        <f t="shared" si="13"/>
        <v/>
      </c>
      <c r="Z9" s="51"/>
      <c r="AA9" s="17" t="str">
        <f t="shared" si="14"/>
        <v/>
      </c>
      <c r="AB9" s="51"/>
      <c r="AC9" s="17" t="str">
        <f t="shared" si="15"/>
        <v/>
      </c>
      <c r="AD9" s="51"/>
      <c r="AE9" s="17" t="str">
        <f t="shared" si="16"/>
        <v/>
      </c>
      <c r="AF9" s="51"/>
      <c r="AG9" s="17" t="str">
        <f t="shared" si="17"/>
        <v/>
      </c>
      <c r="AH9" s="51"/>
      <c r="AI9" s="17" t="str">
        <f t="shared" si="18"/>
        <v/>
      </c>
      <c r="AJ9" s="51"/>
      <c r="AK9" s="17" t="str">
        <f t="shared" si="19"/>
        <v/>
      </c>
      <c r="AL9" s="51"/>
      <c r="AM9" s="17" t="str">
        <f t="shared" si="20"/>
        <v/>
      </c>
      <c r="AN9" s="51"/>
      <c r="AO9" s="17" t="str">
        <f t="shared" si="21"/>
        <v/>
      </c>
      <c r="AP9" s="51"/>
      <c r="AQ9" s="17" t="str">
        <f t="shared" si="22"/>
        <v/>
      </c>
      <c r="AR9" s="51"/>
      <c r="AS9" s="17" t="str">
        <f t="shared" si="23"/>
        <v/>
      </c>
      <c r="AT9" s="51"/>
      <c r="AU9" s="17" t="str">
        <f t="shared" si="24"/>
        <v/>
      </c>
      <c r="AV9" s="51"/>
      <c r="AW9" s="17" t="str">
        <f t="shared" si="25"/>
        <v/>
      </c>
      <c r="AX9" s="51"/>
      <c r="AY9" s="17" t="str">
        <f t="shared" si="26"/>
        <v/>
      </c>
      <c r="AZ9" s="51"/>
      <c r="BA9" s="17" t="str">
        <f t="shared" si="27"/>
        <v/>
      </c>
      <c r="BB9" s="51"/>
      <c r="BC9" s="17" t="str">
        <f t="shared" si="28"/>
        <v/>
      </c>
      <c r="BD9" s="51"/>
      <c r="BE9" s="17" t="str">
        <f t="shared" si="29"/>
        <v/>
      </c>
      <c r="BF9" s="51"/>
      <c r="BG9" s="17" t="str">
        <f t="shared" si="30"/>
        <v/>
      </c>
      <c r="BH9" s="51"/>
      <c r="BI9" s="17" t="str">
        <f t="shared" si="31"/>
        <v/>
      </c>
      <c r="BJ9" s="51"/>
      <c r="BK9" s="17" t="str">
        <f t="shared" si="32"/>
        <v/>
      </c>
      <c r="BL9" s="51"/>
      <c r="BM9" s="17" t="str">
        <f t="shared" si="33"/>
        <v/>
      </c>
      <c r="BN9" s="51"/>
      <c r="BO9" s="17" t="str">
        <f t="shared" si="34"/>
        <v/>
      </c>
      <c r="BP9" s="51"/>
      <c r="BQ9" s="17" t="str">
        <f t="shared" si="35"/>
        <v/>
      </c>
      <c r="BR9" s="51"/>
      <c r="BS9" s="17" t="str">
        <f t="shared" si="36"/>
        <v/>
      </c>
      <c r="BT9" s="9"/>
    </row>
    <row r="10" spans="1:72" x14ac:dyDescent="0.25">
      <c r="A10" s="144"/>
      <c r="B10" s="51"/>
      <c r="C10" s="17" t="str">
        <f t="shared" si="6"/>
        <v/>
      </c>
      <c r="D10" s="51"/>
      <c r="E10" s="17" t="str">
        <f t="shared" si="37"/>
        <v/>
      </c>
      <c r="F10" s="51"/>
      <c r="G10" s="17" t="str">
        <f t="shared" si="38"/>
        <v/>
      </c>
      <c r="H10" s="51"/>
      <c r="I10" s="17" t="str">
        <f t="shared" si="39"/>
        <v/>
      </c>
      <c r="J10" s="51"/>
      <c r="K10" s="17" t="str">
        <f t="shared" si="40"/>
        <v/>
      </c>
      <c r="L10" s="51"/>
      <c r="M10" s="17" t="str">
        <f t="shared" si="7"/>
        <v/>
      </c>
      <c r="N10" s="51"/>
      <c r="O10" s="17" t="str">
        <f t="shared" si="8"/>
        <v/>
      </c>
      <c r="P10" s="51"/>
      <c r="Q10" s="17" t="str">
        <f t="shared" si="9"/>
        <v/>
      </c>
      <c r="R10" s="51"/>
      <c r="S10" s="17" t="str">
        <f t="shared" si="10"/>
        <v/>
      </c>
      <c r="T10" s="51"/>
      <c r="U10" s="17" t="str">
        <f t="shared" si="11"/>
        <v/>
      </c>
      <c r="V10" s="51"/>
      <c r="W10" s="17" t="str">
        <f t="shared" si="12"/>
        <v/>
      </c>
      <c r="X10" s="51"/>
      <c r="Y10" s="17" t="str">
        <f t="shared" si="13"/>
        <v/>
      </c>
      <c r="Z10" s="51"/>
      <c r="AA10" s="17" t="str">
        <f t="shared" si="14"/>
        <v/>
      </c>
      <c r="AB10" s="51"/>
      <c r="AC10" s="17" t="str">
        <f t="shared" si="15"/>
        <v/>
      </c>
      <c r="AD10" s="51"/>
      <c r="AE10" s="17" t="str">
        <f t="shared" si="16"/>
        <v/>
      </c>
      <c r="AF10" s="51"/>
      <c r="AG10" s="17" t="str">
        <f t="shared" si="17"/>
        <v/>
      </c>
      <c r="AH10" s="51"/>
      <c r="AI10" s="17" t="str">
        <f t="shared" si="18"/>
        <v/>
      </c>
      <c r="AJ10" s="51"/>
      <c r="AK10" s="17" t="str">
        <f t="shared" si="19"/>
        <v/>
      </c>
      <c r="AL10" s="51"/>
      <c r="AM10" s="17" t="str">
        <f t="shared" si="20"/>
        <v/>
      </c>
      <c r="AN10" s="51"/>
      <c r="AO10" s="17" t="str">
        <f t="shared" si="21"/>
        <v/>
      </c>
      <c r="AP10" s="51"/>
      <c r="AQ10" s="17" t="str">
        <f t="shared" si="22"/>
        <v/>
      </c>
      <c r="AR10" s="51"/>
      <c r="AS10" s="17" t="str">
        <f t="shared" si="23"/>
        <v/>
      </c>
      <c r="AT10" s="51"/>
      <c r="AU10" s="17" t="str">
        <f t="shared" si="24"/>
        <v/>
      </c>
      <c r="AV10" s="51"/>
      <c r="AW10" s="17" t="str">
        <f t="shared" si="25"/>
        <v/>
      </c>
      <c r="AX10" s="51"/>
      <c r="AY10" s="17" t="str">
        <f t="shared" si="26"/>
        <v/>
      </c>
      <c r="AZ10" s="51"/>
      <c r="BA10" s="17" t="str">
        <f t="shared" si="27"/>
        <v/>
      </c>
      <c r="BB10" s="51"/>
      <c r="BC10" s="17" t="str">
        <f t="shared" si="28"/>
        <v/>
      </c>
      <c r="BD10" s="51"/>
      <c r="BE10" s="17" t="str">
        <f t="shared" si="29"/>
        <v/>
      </c>
      <c r="BF10" s="51"/>
      <c r="BG10" s="17" t="str">
        <f t="shared" si="30"/>
        <v/>
      </c>
      <c r="BH10" s="51"/>
      <c r="BI10" s="17" t="str">
        <f t="shared" si="31"/>
        <v/>
      </c>
      <c r="BJ10" s="51"/>
      <c r="BK10" s="17" t="str">
        <f t="shared" si="32"/>
        <v/>
      </c>
      <c r="BL10" s="51"/>
      <c r="BM10" s="17" t="str">
        <f t="shared" si="33"/>
        <v/>
      </c>
      <c r="BN10" s="51"/>
      <c r="BO10" s="17" t="str">
        <f t="shared" si="34"/>
        <v/>
      </c>
      <c r="BP10" s="51"/>
      <c r="BQ10" s="17" t="str">
        <f t="shared" si="35"/>
        <v/>
      </c>
      <c r="BR10" s="51"/>
      <c r="BS10" s="17" t="str">
        <f t="shared" si="36"/>
        <v/>
      </c>
      <c r="BT10" s="9"/>
    </row>
    <row r="11" spans="1:72" x14ac:dyDescent="0.25">
      <c r="A11" s="144"/>
      <c r="B11" s="51"/>
      <c r="C11" s="17" t="str">
        <f t="shared" si="6"/>
        <v/>
      </c>
      <c r="D11" s="51"/>
      <c r="E11" s="17" t="str">
        <f t="shared" si="37"/>
        <v/>
      </c>
      <c r="F11" s="51"/>
      <c r="G11" s="17" t="str">
        <f t="shared" si="38"/>
        <v/>
      </c>
      <c r="H11" s="51"/>
      <c r="I11" s="17" t="str">
        <f t="shared" si="39"/>
        <v/>
      </c>
      <c r="J11" s="51"/>
      <c r="K11" s="17" t="str">
        <f t="shared" si="40"/>
        <v/>
      </c>
      <c r="L11" s="51"/>
      <c r="M11" s="17" t="str">
        <f t="shared" si="7"/>
        <v/>
      </c>
      <c r="N11" s="51"/>
      <c r="O11" s="17" t="str">
        <f t="shared" si="8"/>
        <v/>
      </c>
      <c r="P11" s="51"/>
      <c r="Q11" s="17" t="str">
        <f t="shared" si="9"/>
        <v/>
      </c>
      <c r="R11" s="51"/>
      <c r="S11" s="17" t="str">
        <f t="shared" si="10"/>
        <v/>
      </c>
      <c r="T11" s="51"/>
      <c r="U11" s="17" t="str">
        <f t="shared" si="11"/>
        <v/>
      </c>
      <c r="V11" s="51"/>
      <c r="W11" s="17" t="str">
        <f t="shared" si="12"/>
        <v/>
      </c>
      <c r="X11" s="51"/>
      <c r="Y11" s="17" t="str">
        <f t="shared" si="13"/>
        <v/>
      </c>
      <c r="Z11" s="51"/>
      <c r="AA11" s="17" t="str">
        <f t="shared" si="14"/>
        <v/>
      </c>
      <c r="AB11" s="51"/>
      <c r="AC11" s="17" t="str">
        <f t="shared" si="15"/>
        <v/>
      </c>
      <c r="AD11" s="51"/>
      <c r="AE11" s="17" t="str">
        <f t="shared" si="16"/>
        <v/>
      </c>
      <c r="AF11" s="51"/>
      <c r="AG11" s="17" t="str">
        <f t="shared" si="17"/>
        <v/>
      </c>
      <c r="AH11" s="51"/>
      <c r="AI11" s="17" t="str">
        <f t="shared" si="18"/>
        <v/>
      </c>
      <c r="AJ11" s="51"/>
      <c r="AK11" s="17" t="str">
        <f t="shared" si="19"/>
        <v/>
      </c>
      <c r="AL11" s="51"/>
      <c r="AM11" s="17" t="str">
        <f t="shared" si="20"/>
        <v/>
      </c>
      <c r="AN11" s="51"/>
      <c r="AO11" s="17" t="str">
        <f t="shared" si="21"/>
        <v/>
      </c>
      <c r="AP11" s="51"/>
      <c r="AQ11" s="17" t="str">
        <f t="shared" si="22"/>
        <v/>
      </c>
      <c r="AR11" s="51"/>
      <c r="AS11" s="17" t="str">
        <f t="shared" si="23"/>
        <v/>
      </c>
      <c r="AT11" s="51"/>
      <c r="AU11" s="17" t="str">
        <f t="shared" si="24"/>
        <v/>
      </c>
      <c r="AV11" s="51"/>
      <c r="AW11" s="17" t="str">
        <f t="shared" si="25"/>
        <v/>
      </c>
      <c r="AX11" s="51"/>
      <c r="AY11" s="17" t="str">
        <f t="shared" si="26"/>
        <v/>
      </c>
      <c r="AZ11" s="51"/>
      <c r="BA11" s="17" t="str">
        <f t="shared" si="27"/>
        <v/>
      </c>
      <c r="BB11" s="51"/>
      <c r="BC11" s="17" t="str">
        <f t="shared" si="28"/>
        <v/>
      </c>
      <c r="BD11" s="51"/>
      <c r="BE11" s="17" t="str">
        <f t="shared" si="29"/>
        <v/>
      </c>
      <c r="BF11" s="51"/>
      <c r="BG11" s="17" t="str">
        <f t="shared" si="30"/>
        <v/>
      </c>
      <c r="BH11" s="51"/>
      <c r="BI11" s="17" t="str">
        <f t="shared" si="31"/>
        <v/>
      </c>
      <c r="BJ11" s="51"/>
      <c r="BK11" s="17" t="str">
        <f t="shared" si="32"/>
        <v/>
      </c>
      <c r="BL11" s="51"/>
      <c r="BM11" s="17" t="str">
        <f t="shared" si="33"/>
        <v/>
      </c>
      <c r="BN11" s="51"/>
      <c r="BO11" s="17" t="str">
        <f t="shared" si="34"/>
        <v/>
      </c>
      <c r="BP11" s="51"/>
      <c r="BQ11" s="17" t="str">
        <f t="shared" si="35"/>
        <v/>
      </c>
      <c r="BR11" s="51"/>
      <c r="BS11" s="17" t="str">
        <f t="shared" si="36"/>
        <v/>
      </c>
      <c r="BT11" s="9"/>
    </row>
    <row r="12" spans="1:72" s="14" customFormat="1" ht="16.5" thickBot="1" x14ac:dyDescent="0.3">
      <c r="A12" s="145"/>
      <c r="B12" s="52"/>
      <c r="C12" s="18" t="str">
        <f t="shared" si="6"/>
        <v/>
      </c>
      <c r="D12" s="52"/>
      <c r="E12" s="18" t="str">
        <f t="shared" si="37"/>
        <v/>
      </c>
      <c r="F12" s="52"/>
      <c r="G12" s="18" t="str">
        <f t="shared" si="38"/>
        <v/>
      </c>
      <c r="H12" s="52"/>
      <c r="I12" s="18" t="str">
        <f t="shared" si="39"/>
        <v/>
      </c>
      <c r="J12" s="52"/>
      <c r="K12" s="18" t="str">
        <f t="shared" si="40"/>
        <v/>
      </c>
      <c r="L12" s="52"/>
      <c r="M12" s="18" t="str">
        <f t="shared" si="7"/>
        <v/>
      </c>
      <c r="N12" s="52"/>
      <c r="O12" s="18" t="str">
        <f t="shared" si="8"/>
        <v/>
      </c>
      <c r="P12" s="52"/>
      <c r="Q12" s="18" t="str">
        <f t="shared" si="9"/>
        <v/>
      </c>
      <c r="R12" s="52"/>
      <c r="S12" s="18" t="str">
        <f t="shared" si="10"/>
        <v/>
      </c>
      <c r="T12" s="52"/>
      <c r="U12" s="18" t="str">
        <f t="shared" si="11"/>
        <v/>
      </c>
      <c r="V12" s="52"/>
      <c r="W12" s="18" t="str">
        <f t="shared" si="12"/>
        <v/>
      </c>
      <c r="X12" s="52"/>
      <c r="Y12" s="18" t="str">
        <f t="shared" si="13"/>
        <v/>
      </c>
      <c r="Z12" s="52"/>
      <c r="AA12" s="18" t="str">
        <f t="shared" si="14"/>
        <v/>
      </c>
      <c r="AB12" s="52"/>
      <c r="AC12" s="18" t="str">
        <f t="shared" si="15"/>
        <v/>
      </c>
      <c r="AD12" s="52"/>
      <c r="AE12" s="18" t="str">
        <f t="shared" si="16"/>
        <v/>
      </c>
      <c r="AF12" s="52"/>
      <c r="AG12" s="18" t="str">
        <f t="shared" si="17"/>
        <v/>
      </c>
      <c r="AH12" s="52"/>
      <c r="AI12" s="18" t="str">
        <f t="shared" si="18"/>
        <v/>
      </c>
      <c r="AJ12" s="52"/>
      <c r="AK12" s="18" t="str">
        <f t="shared" si="19"/>
        <v/>
      </c>
      <c r="AL12" s="52"/>
      <c r="AM12" s="18" t="str">
        <f t="shared" si="20"/>
        <v/>
      </c>
      <c r="AN12" s="52"/>
      <c r="AO12" s="18" t="str">
        <f t="shared" si="21"/>
        <v/>
      </c>
      <c r="AP12" s="52"/>
      <c r="AQ12" s="18" t="str">
        <f t="shared" si="22"/>
        <v/>
      </c>
      <c r="AR12" s="52"/>
      <c r="AS12" s="18" t="str">
        <f t="shared" si="23"/>
        <v/>
      </c>
      <c r="AT12" s="52"/>
      <c r="AU12" s="18" t="str">
        <f t="shared" si="24"/>
        <v/>
      </c>
      <c r="AV12" s="52"/>
      <c r="AW12" s="18" t="str">
        <f t="shared" si="25"/>
        <v/>
      </c>
      <c r="AX12" s="52"/>
      <c r="AY12" s="18" t="str">
        <f t="shared" si="26"/>
        <v/>
      </c>
      <c r="AZ12" s="52"/>
      <c r="BA12" s="18" t="str">
        <f t="shared" si="27"/>
        <v/>
      </c>
      <c r="BB12" s="52"/>
      <c r="BC12" s="18" t="str">
        <f t="shared" si="28"/>
        <v/>
      </c>
      <c r="BD12" s="52"/>
      <c r="BE12" s="18" t="str">
        <f t="shared" si="29"/>
        <v/>
      </c>
      <c r="BF12" s="52"/>
      <c r="BG12" s="18" t="str">
        <f t="shared" si="30"/>
        <v/>
      </c>
      <c r="BH12" s="52"/>
      <c r="BI12" s="18" t="str">
        <f t="shared" si="31"/>
        <v/>
      </c>
      <c r="BJ12" s="52"/>
      <c r="BK12" s="18" t="str">
        <f t="shared" si="32"/>
        <v/>
      </c>
      <c r="BL12" s="52"/>
      <c r="BM12" s="18" t="str">
        <f t="shared" si="33"/>
        <v/>
      </c>
      <c r="BN12" s="52"/>
      <c r="BO12" s="18" t="str">
        <f t="shared" si="34"/>
        <v/>
      </c>
      <c r="BP12" s="52"/>
      <c r="BQ12" s="18" t="str">
        <f t="shared" si="35"/>
        <v/>
      </c>
      <c r="BR12" s="52"/>
      <c r="BS12" s="18" t="str">
        <f t="shared" si="36"/>
        <v/>
      </c>
      <c r="BT12" s="13"/>
    </row>
    <row r="13" spans="1:72" s="12" customFormat="1" ht="16.5" thickTop="1" x14ac:dyDescent="0.25">
      <c r="A13" s="141"/>
      <c r="B13" s="50"/>
      <c r="C13" s="19" t="str">
        <f>IF(B13="","",B13)</f>
        <v/>
      </c>
      <c r="D13" s="50"/>
      <c r="E13" s="19" t="str">
        <f>IF(D13="","",D13)</f>
        <v/>
      </c>
      <c r="F13" s="50"/>
      <c r="G13" s="19" t="str">
        <f>IF(F13="","",F13)</f>
        <v/>
      </c>
      <c r="H13" s="50"/>
      <c r="I13" s="19" t="str">
        <f>IF(H13="","",H13)</f>
        <v/>
      </c>
      <c r="J13" s="50"/>
      <c r="K13" s="19" t="str">
        <f>IF(J13="","",J13)</f>
        <v/>
      </c>
      <c r="L13" s="50"/>
      <c r="M13" s="19" t="str">
        <f t="shared" ref="M13" si="41">IF(L13="","",L13)</f>
        <v/>
      </c>
      <c r="N13" s="50"/>
      <c r="O13" s="19" t="str">
        <f t="shared" si="1"/>
        <v/>
      </c>
      <c r="P13" s="50"/>
      <c r="Q13" s="19" t="str">
        <f t="shared" si="2"/>
        <v/>
      </c>
      <c r="R13" s="50"/>
      <c r="S13" s="19" t="str">
        <f t="shared" si="3"/>
        <v/>
      </c>
      <c r="T13" s="50"/>
      <c r="U13" s="19" t="str">
        <f t="shared" si="4"/>
        <v/>
      </c>
      <c r="V13" s="50"/>
      <c r="W13" s="19" t="str">
        <f t="shared" si="5"/>
        <v/>
      </c>
      <c r="X13" s="50"/>
      <c r="Y13" s="19" t="str">
        <f t="shared" si="5"/>
        <v/>
      </c>
      <c r="Z13" s="50"/>
      <c r="AA13" s="19" t="str">
        <f t="shared" si="5"/>
        <v/>
      </c>
      <c r="AB13" s="50"/>
      <c r="AC13" s="19" t="str">
        <f t="shared" si="5"/>
        <v/>
      </c>
      <c r="AD13" s="50"/>
      <c r="AE13" s="19" t="str">
        <f t="shared" si="5"/>
        <v/>
      </c>
      <c r="AF13" s="50"/>
      <c r="AG13" s="19" t="str">
        <f t="shared" si="5"/>
        <v/>
      </c>
      <c r="AH13" s="50"/>
      <c r="AI13" s="19" t="str">
        <f t="shared" si="5"/>
        <v/>
      </c>
      <c r="AJ13" s="50"/>
      <c r="AK13" s="19" t="str">
        <f t="shared" si="5"/>
        <v/>
      </c>
      <c r="AL13" s="50"/>
      <c r="AM13" s="19" t="str">
        <f t="shared" si="5"/>
        <v/>
      </c>
      <c r="AN13" s="50"/>
      <c r="AO13" s="19" t="str">
        <f t="shared" si="5"/>
        <v/>
      </c>
      <c r="AP13" s="50"/>
      <c r="AQ13" s="19" t="str">
        <f t="shared" si="5"/>
        <v/>
      </c>
      <c r="AR13" s="50"/>
      <c r="AS13" s="19" t="str">
        <f t="shared" si="5"/>
        <v/>
      </c>
      <c r="AT13" s="50"/>
      <c r="AU13" s="19" t="str">
        <f>IF(AT13="","",AT13)</f>
        <v/>
      </c>
      <c r="AV13" s="50"/>
      <c r="AW13" s="19" t="str">
        <f>IF(AV13="","",AV13)</f>
        <v/>
      </c>
      <c r="AX13" s="50"/>
      <c r="AY13" s="19" t="str">
        <f>IF(AX13="","",AX13)</f>
        <v/>
      </c>
      <c r="AZ13" s="50"/>
      <c r="BA13" s="19" t="str">
        <f>IF(AZ13="","",AZ13)</f>
        <v/>
      </c>
      <c r="BB13" s="50"/>
      <c r="BC13" s="19" t="str">
        <f>IF(BB13="","",BB13)</f>
        <v/>
      </c>
      <c r="BD13" s="50"/>
      <c r="BE13" s="19" t="str">
        <f>IF(BD13="","",BD13)</f>
        <v/>
      </c>
      <c r="BF13" s="50"/>
      <c r="BG13" s="19" t="str">
        <f>IF(BF13="","",BF13)</f>
        <v/>
      </c>
      <c r="BH13" s="50"/>
      <c r="BI13" s="19" t="str">
        <f>IF(BH13="","",BH13)</f>
        <v/>
      </c>
      <c r="BJ13" s="50"/>
      <c r="BK13" s="19" t="str">
        <f>IF(BJ13="","",BJ13)</f>
        <v/>
      </c>
      <c r="BL13" s="50"/>
      <c r="BM13" s="19" t="str">
        <f>IF(BL13="","",BL13)</f>
        <v/>
      </c>
      <c r="BN13" s="50"/>
      <c r="BO13" s="19" t="str">
        <f>IF(BN13="","",BN13)</f>
        <v/>
      </c>
      <c r="BP13" s="50"/>
      <c r="BQ13" s="19" t="str">
        <f>IF(BP13="","",BP13)</f>
        <v/>
      </c>
      <c r="BR13" s="50"/>
      <c r="BS13" s="19" t="str">
        <f>IF(BR13="","",BR13)</f>
        <v/>
      </c>
      <c r="BT13" s="11"/>
    </row>
    <row r="14" spans="1:72" x14ac:dyDescent="0.25">
      <c r="A14" s="144"/>
      <c r="B14" s="51"/>
      <c r="C14" s="17" t="str">
        <f t="shared" ref="C14:C19" si="42">IF(B14="","",C13*(1-0.65)+B14*0.65)</f>
        <v/>
      </c>
      <c r="D14" s="51"/>
      <c r="E14" s="17" t="str">
        <f t="shared" ref="E14:E19" si="43">IF(D14="","",E13*(1-0.65)+D14*0.65)</f>
        <v/>
      </c>
      <c r="F14" s="51"/>
      <c r="G14" s="17" t="str">
        <f t="shared" ref="G14:G19" si="44">IF(F14="","",G13*(1-0.65)+F14*0.65)</f>
        <v/>
      </c>
      <c r="H14" s="51"/>
      <c r="I14" s="17" t="str">
        <f>IF(H14="","",I13*(1-0.65)+H14*0.65)</f>
        <v/>
      </c>
      <c r="J14" s="51"/>
      <c r="K14" s="17" t="str">
        <f>IF(J14="","",K13*(1-0.65)+J14*0.65)</f>
        <v/>
      </c>
      <c r="L14" s="51"/>
      <c r="M14" s="17" t="str">
        <f t="shared" ref="M14:M19" si="45">IF(L14="","",M13*(1-0.65)+L14*0.65)</f>
        <v/>
      </c>
      <c r="N14" s="51"/>
      <c r="O14" s="17" t="str">
        <f t="shared" ref="O14:O19" si="46">IF(N14="","",O13*(1-0.65)+N14*0.65)</f>
        <v/>
      </c>
      <c r="P14" s="51"/>
      <c r="Q14" s="17" t="str">
        <f t="shared" ref="Q14:Q19" si="47">IF(P14="","",Q13*(1-0.65)+P14*0.65)</f>
        <v/>
      </c>
      <c r="R14" s="51"/>
      <c r="S14" s="17" t="str">
        <f t="shared" ref="S14:S19" si="48">IF(R14="","",S13*(1-0.65)+R14*0.65)</f>
        <v/>
      </c>
      <c r="T14" s="51"/>
      <c r="U14" s="17" t="str">
        <f t="shared" ref="U14:U19" si="49">IF(T14="","",U13*(1-0.65)+T14*0.65)</f>
        <v/>
      </c>
      <c r="V14" s="51"/>
      <c r="W14" s="17" t="str">
        <f t="shared" ref="W14:W19" si="50">IF(V14="","",W13*(1-0.65)+V14*0.65)</f>
        <v/>
      </c>
      <c r="X14" s="51"/>
      <c r="Y14" s="17" t="str">
        <f t="shared" ref="Y14:Y19" si="51">IF(X14="","",Y13*(1-0.65)+X14*0.65)</f>
        <v/>
      </c>
      <c r="Z14" s="51"/>
      <c r="AA14" s="17" t="str">
        <f t="shared" ref="AA14:AA19" si="52">IF(Z14="","",AA13*(1-0.65)+Z14*0.65)</f>
        <v/>
      </c>
      <c r="AB14" s="51"/>
      <c r="AC14" s="17" t="str">
        <f t="shared" ref="AC14:AC19" si="53">IF(AB14="","",AC13*(1-0.65)+AB14*0.65)</f>
        <v/>
      </c>
      <c r="AD14" s="51"/>
      <c r="AE14" s="17" t="str">
        <f t="shared" ref="AE14:AE19" si="54">IF(AD14="","",AE13*(1-0.65)+AD14*0.65)</f>
        <v/>
      </c>
      <c r="AF14" s="51"/>
      <c r="AG14" s="17" t="str">
        <f t="shared" ref="AG14:AG19" si="55">IF(AF14="","",AG13*(1-0.65)+AF14*0.65)</f>
        <v/>
      </c>
      <c r="AH14" s="51"/>
      <c r="AI14" s="17" t="str">
        <f t="shared" ref="AI14:AI19" si="56">IF(AH14="","",AI13*(1-0.65)+AH14*0.65)</f>
        <v/>
      </c>
      <c r="AJ14" s="51"/>
      <c r="AK14" s="17" t="str">
        <f t="shared" ref="AK14:AK19" si="57">IF(AJ14="","",AK13*(1-0.65)+AJ14*0.65)</f>
        <v/>
      </c>
      <c r="AL14" s="51"/>
      <c r="AM14" s="17" t="str">
        <f t="shared" ref="AM14:AM19" si="58">IF(AL14="","",AM13*(1-0.65)+AL14*0.65)</f>
        <v/>
      </c>
      <c r="AN14" s="51"/>
      <c r="AO14" s="17" t="str">
        <f t="shared" ref="AO14:AO19" si="59">IF(AN14="","",AO13*(1-0.65)+AN14*0.65)</f>
        <v/>
      </c>
      <c r="AP14" s="51"/>
      <c r="AQ14" s="17" t="str">
        <f t="shared" ref="AQ14:AQ19" si="60">IF(AP14="","",AQ13*(1-0.65)+AP14*0.65)</f>
        <v/>
      </c>
      <c r="AR14" s="51"/>
      <c r="AS14" s="17" t="str">
        <f t="shared" ref="AS14:AS19" si="61">IF(AR14="","",AS13*(1-0.65)+AR14*0.65)</f>
        <v/>
      </c>
      <c r="AT14" s="51"/>
      <c r="AU14" s="17" t="str">
        <f t="shared" ref="AU14:AU19" si="62">IF(AT14="","",AU13*(1-0.65)+AT14*0.65)</f>
        <v/>
      </c>
      <c r="AV14" s="51"/>
      <c r="AW14" s="17" t="str">
        <f t="shared" ref="AW14:AW19" si="63">IF(AV14="","",AW13*(1-0.65)+AV14*0.65)</f>
        <v/>
      </c>
      <c r="AX14" s="51"/>
      <c r="AY14" s="17" t="str">
        <f t="shared" ref="AY14:AY19" si="64">IF(AX14="","",AY13*(1-0.65)+AX14*0.65)</f>
        <v/>
      </c>
      <c r="AZ14" s="51"/>
      <c r="BA14" s="17" t="str">
        <f t="shared" ref="BA14:BA19" si="65">IF(AZ14="","",BA13*(1-0.65)+AZ14*0.65)</f>
        <v/>
      </c>
      <c r="BB14" s="51"/>
      <c r="BC14" s="17" t="str">
        <f t="shared" ref="BC14:BC19" si="66">IF(BB14="","",BC13*(1-0.65)+BB14*0.65)</f>
        <v/>
      </c>
      <c r="BD14" s="51"/>
      <c r="BE14" s="17" t="str">
        <f t="shared" ref="BE14:BE19" si="67">IF(BD14="","",BE13*(1-0.65)+BD14*0.65)</f>
        <v/>
      </c>
      <c r="BF14" s="51"/>
      <c r="BG14" s="17" t="str">
        <f t="shared" ref="BG14:BG19" si="68">IF(BF14="","",BG13*(1-0.65)+BF14*0.65)</f>
        <v/>
      </c>
      <c r="BH14" s="51"/>
      <c r="BI14" s="17" t="str">
        <f t="shared" ref="BI14:BI19" si="69">IF(BH14="","",BI13*(1-0.65)+BH14*0.65)</f>
        <v/>
      </c>
      <c r="BJ14" s="51"/>
      <c r="BK14" s="17" t="str">
        <f t="shared" ref="BK14:BK19" si="70">IF(BJ14="","",BK13*(1-0.65)+BJ14*0.65)</f>
        <v/>
      </c>
      <c r="BL14" s="51"/>
      <c r="BM14" s="17" t="str">
        <f t="shared" ref="BM14:BM19" si="71">IF(BL14="","",BM13*(1-0.65)+BL14*0.65)</f>
        <v/>
      </c>
      <c r="BN14" s="51"/>
      <c r="BO14" s="17" t="str">
        <f t="shared" ref="BO14:BO19" si="72">IF(BN14="","",BO13*(1-0.65)+BN14*0.65)</f>
        <v/>
      </c>
      <c r="BP14" s="51"/>
      <c r="BQ14" s="17" t="str">
        <f t="shared" ref="BQ14:BQ19" si="73">IF(BP14="","",BQ13*(1-0.65)+BP14*0.65)</f>
        <v/>
      </c>
      <c r="BR14" s="51"/>
      <c r="BS14" s="17" t="str">
        <f t="shared" ref="BS14:BS19" si="74">IF(BR14="","",BS13*(1-0.65)+BR14*0.65)</f>
        <v/>
      </c>
      <c r="BT14" s="9"/>
    </row>
    <row r="15" spans="1:72" x14ac:dyDescent="0.25">
      <c r="A15" s="144"/>
      <c r="B15" s="51"/>
      <c r="C15" s="17" t="str">
        <f t="shared" si="42"/>
        <v/>
      </c>
      <c r="D15" s="51"/>
      <c r="E15" s="17" t="str">
        <f t="shared" si="43"/>
        <v/>
      </c>
      <c r="F15" s="51"/>
      <c r="G15" s="17" t="str">
        <f t="shared" si="44"/>
        <v/>
      </c>
      <c r="H15" s="51"/>
      <c r="I15" s="17" t="str">
        <f t="shared" ref="I15:I19" si="75">IF(H15="","",I14*(1-0.65)+H15*0.65)</f>
        <v/>
      </c>
      <c r="J15" s="51"/>
      <c r="K15" s="17" t="str">
        <f t="shared" ref="K15:K19" si="76">IF(J15="","",K14*(1-0.65)+J15*0.65)</f>
        <v/>
      </c>
      <c r="L15" s="51"/>
      <c r="M15" s="17" t="str">
        <f t="shared" si="45"/>
        <v/>
      </c>
      <c r="N15" s="51"/>
      <c r="O15" s="17" t="str">
        <f t="shared" si="46"/>
        <v/>
      </c>
      <c r="P15" s="51"/>
      <c r="Q15" s="17" t="str">
        <f t="shared" si="47"/>
        <v/>
      </c>
      <c r="R15" s="51"/>
      <c r="S15" s="17" t="str">
        <f t="shared" si="48"/>
        <v/>
      </c>
      <c r="T15" s="51"/>
      <c r="U15" s="17" t="str">
        <f t="shared" si="49"/>
        <v/>
      </c>
      <c r="V15" s="51"/>
      <c r="W15" s="17" t="str">
        <f t="shared" si="50"/>
        <v/>
      </c>
      <c r="X15" s="51"/>
      <c r="Y15" s="17" t="str">
        <f t="shared" si="51"/>
        <v/>
      </c>
      <c r="Z15" s="51"/>
      <c r="AA15" s="17" t="str">
        <f t="shared" si="52"/>
        <v/>
      </c>
      <c r="AB15" s="51"/>
      <c r="AC15" s="17" t="str">
        <f t="shared" si="53"/>
        <v/>
      </c>
      <c r="AD15" s="51"/>
      <c r="AE15" s="17" t="str">
        <f t="shared" si="54"/>
        <v/>
      </c>
      <c r="AF15" s="51"/>
      <c r="AG15" s="17" t="str">
        <f t="shared" si="55"/>
        <v/>
      </c>
      <c r="AH15" s="51"/>
      <c r="AI15" s="17" t="str">
        <f t="shared" si="56"/>
        <v/>
      </c>
      <c r="AJ15" s="51"/>
      <c r="AK15" s="17" t="str">
        <f t="shared" si="57"/>
        <v/>
      </c>
      <c r="AL15" s="51"/>
      <c r="AM15" s="17" t="str">
        <f t="shared" si="58"/>
        <v/>
      </c>
      <c r="AN15" s="51"/>
      <c r="AO15" s="17" t="str">
        <f t="shared" si="59"/>
        <v/>
      </c>
      <c r="AP15" s="51"/>
      <c r="AQ15" s="17" t="str">
        <f t="shared" si="60"/>
        <v/>
      </c>
      <c r="AR15" s="51"/>
      <c r="AS15" s="17" t="str">
        <f t="shared" si="61"/>
        <v/>
      </c>
      <c r="AT15" s="51"/>
      <c r="AU15" s="17" t="str">
        <f t="shared" si="62"/>
        <v/>
      </c>
      <c r="AV15" s="51"/>
      <c r="AW15" s="17" t="str">
        <f t="shared" si="63"/>
        <v/>
      </c>
      <c r="AX15" s="51"/>
      <c r="AY15" s="17" t="str">
        <f t="shared" si="64"/>
        <v/>
      </c>
      <c r="AZ15" s="51"/>
      <c r="BA15" s="17" t="str">
        <f t="shared" si="65"/>
        <v/>
      </c>
      <c r="BB15" s="51"/>
      <c r="BC15" s="17" t="str">
        <f t="shared" si="66"/>
        <v/>
      </c>
      <c r="BD15" s="51"/>
      <c r="BE15" s="17" t="str">
        <f t="shared" si="67"/>
        <v/>
      </c>
      <c r="BF15" s="51"/>
      <c r="BG15" s="17" t="str">
        <f t="shared" si="68"/>
        <v/>
      </c>
      <c r="BH15" s="51"/>
      <c r="BI15" s="17" t="str">
        <f t="shared" si="69"/>
        <v/>
      </c>
      <c r="BJ15" s="51"/>
      <c r="BK15" s="17" t="str">
        <f t="shared" si="70"/>
        <v/>
      </c>
      <c r="BL15" s="51"/>
      <c r="BM15" s="17" t="str">
        <f t="shared" si="71"/>
        <v/>
      </c>
      <c r="BN15" s="51"/>
      <c r="BO15" s="17" t="str">
        <f t="shared" si="72"/>
        <v/>
      </c>
      <c r="BP15" s="51"/>
      <c r="BQ15" s="17" t="str">
        <f t="shared" si="73"/>
        <v/>
      </c>
      <c r="BR15" s="51"/>
      <c r="BS15" s="17" t="str">
        <f t="shared" si="74"/>
        <v/>
      </c>
      <c r="BT15" s="9"/>
    </row>
    <row r="16" spans="1:72" x14ac:dyDescent="0.25">
      <c r="A16" s="144"/>
      <c r="B16" s="51"/>
      <c r="C16" s="17" t="str">
        <f t="shared" si="42"/>
        <v/>
      </c>
      <c r="D16" s="51"/>
      <c r="E16" s="17" t="str">
        <f t="shared" si="43"/>
        <v/>
      </c>
      <c r="F16" s="51"/>
      <c r="G16" s="17" t="str">
        <f t="shared" si="44"/>
        <v/>
      </c>
      <c r="H16" s="51"/>
      <c r="I16" s="17" t="str">
        <f t="shared" si="75"/>
        <v/>
      </c>
      <c r="J16" s="51"/>
      <c r="K16" s="17" t="str">
        <f t="shared" si="76"/>
        <v/>
      </c>
      <c r="L16" s="51"/>
      <c r="M16" s="17" t="str">
        <f t="shared" si="45"/>
        <v/>
      </c>
      <c r="N16" s="51"/>
      <c r="O16" s="17" t="str">
        <f t="shared" si="46"/>
        <v/>
      </c>
      <c r="P16" s="51"/>
      <c r="Q16" s="17" t="str">
        <f t="shared" si="47"/>
        <v/>
      </c>
      <c r="R16" s="51"/>
      <c r="S16" s="17" t="str">
        <f t="shared" si="48"/>
        <v/>
      </c>
      <c r="T16" s="51"/>
      <c r="U16" s="17" t="str">
        <f t="shared" si="49"/>
        <v/>
      </c>
      <c r="V16" s="51"/>
      <c r="W16" s="17" t="str">
        <f t="shared" si="50"/>
        <v/>
      </c>
      <c r="X16" s="51"/>
      <c r="Y16" s="17" t="str">
        <f t="shared" si="51"/>
        <v/>
      </c>
      <c r="Z16" s="51"/>
      <c r="AA16" s="17" t="str">
        <f t="shared" si="52"/>
        <v/>
      </c>
      <c r="AB16" s="51"/>
      <c r="AC16" s="17" t="str">
        <f t="shared" si="53"/>
        <v/>
      </c>
      <c r="AD16" s="51"/>
      <c r="AE16" s="17" t="str">
        <f t="shared" si="54"/>
        <v/>
      </c>
      <c r="AF16" s="51"/>
      <c r="AG16" s="17" t="str">
        <f t="shared" si="55"/>
        <v/>
      </c>
      <c r="AH16" s="51"/>
      <c r="AI16" s="17" t="str">
        <f t="shared" si="56"/>
        <v/>
      </c>
      <c r="AJ16" s="51"/>
      <c r="AK16" s="17" t="str">
        <f t="shared" si="57"/>
        <v/>
      </c>
      <c r="AL16" s="51"/>
      <c r="AM16" s="17" t="str">
        <f t="shared" si="58"/>
        <v/>
      </c>
      <c r="AN16" s="51"/>
      <c r="AO16" s="17" t="str">
        <f t="shared" si="59"/>
        <v/>
      </c>
      <c r="AP16" s="51"/>
      <c r="AQ16" s="17" t="str">
        <f t="shared" si="60"/>
        <v/>
      </c>
      <c r="AR16" s="51"/>
      <c r="AS16" s="17" t="str">
        <f t="shared" si="61"/>
        <v/>
      </c>
      <c r="AT16" s="51"/>
      <c r="AU16" s="17" t="str">
        <f t="shared" si="62"/>
        <v/>
      </c>
      <c r="AV16" s="51"/>
      <c r="AW16" s="17" t="str">
        <f t="shared" si="63"/>
        <v/>
      </c>
      <c r="AX16" s="51"/>
      <c r="AY16" s="17" t="str">
        <f t="shared" si="64"/>
        <v/>
      </c>
      <c r="AZ16" s="51"/>
      <c r="BA16" s="17" t="str">
        <f t="shared" si="65"/>
        <v/>
      </c>
      <c r="BB16" s="51"/>
      <c r="BC16" s="17" t="str">
        <f t="shared" si="66"/>
        <v/>
      </c>
      <c r="BD16" s="51"/>
      <c r="BE16" s="17" t="str">
        <f t="shared" si="67"/>
        <v/>
      </c>
      <c r="BF16" s="51"/>
      <c r="BG16" s="17" t="str">
        <f t="shared" si="68"/>
        <v/>
      </c>
      <c r="BH16" s="51"/>
      <c r="BI16" s="17" t="str">
        <f t="shared" si="69"/>
        <v/>
      </c>
      <c r="BJ16" s="51"/>
      <c r="BK16" s="17" t="str">
        <f t="shared" si="70"/>
        <v/>
      </c>
      <c r="BL16" s="51"/>
      <c r="BM16" s="17" t="str">
        <f t="shared" si="71"/>
        <v/>
      </c>
      <c r="BN16" s="51"/>
      <c r="BO16" s="17" t="str">
        <f t="shared" si="72"/>
        <v/>
      </c>
      <c r="BP16" s="51"/>
      <c r="BQ16" s="17" t="str">
        <f t="shared" si="73"/>
        <v/>
      </c>
      <c r="BR16" s="51"/>
      <c r="BS16" s="17" t="str">
        <f t="shared" si="74"/>
        <v/>
      </c>
      <c r="BT16" s="9"/>
    </row>
    <row r="17" spans="1:72" x14ac:dyDescent="0.25">
      <c r="A17" s="144"/>
      <c r="B17" s="51"/>
      <c r="C17" s="17" t="str">
        <f t="shared" si="42"/>
        <v/>
      </c>
      <c r="D17" s="51"/>
      <c r="E17" s="17" t="str">
        <f t="shared" si="43"/>
        <v/>
      </c>
      <c r="F17" s="51"/>
      <c r="G17" s="17" t="str">
        <f t="shared" si="44"/>
        <v/>
      </c>
      <c r="H17" s="51"/>
      <c r="I17" s="17" t="str">
        <f t="shared" si="75"/>
        <v/>
      </c>
      <c r="J17" s="51"/>
      <c r="K17" s="17" t="str">
        <f t="shared" si="76"/>
        <v/>
      </c>
      <c r="L17" s="51"/>
      <c r="M17" s="17" t="str">
        <f t="shared" si="45"/>
        <v/>
      </c>
      <c r="N17" s="51"/>
      <c r="O17" s="17" t="str">
        <f t="shared" si="46"/>
        <v/>
      </c>
      <c r="P17" s="51"/>
      <c r="Q17" s="17" t="str">
        <f t="shared" si="47"/>
        <v/>
      </c>
      <c r="R17" s="51"/>
      <c r="S17" s="17" t="str">
        <f t="shared" si="48"/>
        <v/>
      </c>
      <c r="T17" s="51"/>
      <c r="U17" s="17" t="str">
        <f t="shared" si="49"/>
        <v/>
      </c>
      <c r="V17" s="51"/>
      <c r="W17" s="17" t="str">
        <f t="shared" si="50"/>
        <v/>
      </c>
      <c r="X17" s="51"/>
      <c r="Y17" s="17" t="str">
        <f t="shared" si="51"/>
        <v/>
      </c>
      <c r="Z17" s="51"/>
      <c r="AA17" s="17" t="str">
        <f t="shared" si="52"/>
        <v/>
      </c>
      <c r="AB17" s="51"/>
      <c r="AC17" s="17" t="str">
        <f t="shared" si="53"/>
        <v/>
      </c>
      <c r="AD17" s="51"/>
      <c r="AE17" s="17" t="str">
        <f t="shared" si="54"/>
        <v/>
      </c>
      <c r="AF17" s="51"/>
      <c r="AG17" s="17" t="str">
        <f t="shared" si="55"/>
        <v/>
      </c>
      <c r="AH17" s="51"/>
      <c r="AI17" s="17" t="str">
        <f t="shared" si="56"/>
        <v/>
      </c>
      <c r="AJ17" s="51"/>
      <c r="AK17" s="17" t="str">
        <f t="shared" si="57"/>
        <v/>
      </c>
      <c r="AL17" s="51"/>
      <c r="AM17" s="17" t="str">
        <f t="shared" si="58"/>
        <v/>
      </c>
      <c r="AN17" s="51"/>
      <c r="AO17" s="17" t="str">
        <f t="shared" si="59"/>
        <v/>
      </c>
      <c r="AP17" s="51"/>
      <c r="AQ17" s="17" t="str">
        <f t="shared" si="60"/>
        <v/>
      </c>
      <c r="AR17" s="51"/>
      <c r="AS17" s="17" t="str">
        <f t="shared" si="61"/>
        <v/>
      </c>
      <c r="AT17" s="51"/>
      <c r="AU17" s="17" t="str">
        <f t="shared" si="62"/>
        <v/>
      </c>
      <c r="AV17" s="51"/>
      <c r="AW17" s="17" t="str">
        <f t="shared" si="63"/>
        <v/>
      </c>
      <c r="AX17" s="51"/>
      <c r="AY17" s="17" t="str">
        <f t="shared" si="64"/>
        <v/>
      </c>
      <c r="AZ17" s="51"/>
      <c r="BA17" s="17" t="str">
        <f t="shared" si="65"/>
        <v/>
      </c>
      <c r="BB17" s="51"/>
      <c r="BC17" s="17" t="str">
        <f t="shared" si="66"/>
        <v/>
      </c>
      <c r="BD17" s="51"/>
      <c r="BE17" s="17" t="str">
        <f t="shared" si="67"/>
        <v/>
      </c>
      <c r="BF17" s="51"/>
      <c r="BG17" s="17" t="str">
        <f t="shared" si="68"/>
        <v/>
      </c>
      <c r="BH17" s="51"/>
      <c r="BI17" s="17" t="str">
        <f t="shared" si="69"/>
        <v/>
      </c>
      <c r="BJ17" s="51"/>
      <c r="BK17" s="17" t="str">
        <f t="shared" si="70"/>
        <v/>
      </c>
      <c r="BL17" s="51"/>
      <c r="BM17" s="17" t="str">
        <f t="shared" si="71"/>
        <v/>
      </c>
      <c r="BN17" s="51"/>
      <c r="BO17" s="17" t="str">
        <f t="shared" si="72"/>
        <v/>
      </c>
      <c r="BP17" s="51"/>
      <c r="BQ17" s="17" t="str">
        <f t="shared" si="73"/>
        <v/>
      </c>
      <c r="BR17" s="51"/>
      <c r="BS17" s="17" t="str">
        <f t="shared" si="74"/>
        <v/>
      </c>
      <c r="BT17" s="9"/>
    </row>
    <row r="18" spans="1:72" x14ac:dyDescent="0.25">
      <c r="A18" s="144"/>
      <c r="B18" s="51"/>
      <c r="C18" s="17" t="str">
        <f t="shared" si="42"/>
        <v/>
      </c>
      <c r="D18" s="55"/>
      <c r="E18" s="17" t="str">
        <f t="shared" si="43"/>
        <v/>
      </c>
      <c r="F18" s="51"/>
      <c r="G18" s="17" t="str">
        <f t="shared" si="44"/>
        <v/>
      </c>
      <c r="H18" s="51"/>
      <c r="I18" s="17" t="str">
        <f t="shared" si="75"/>
        <v/>
      </c>
      <c r="J18" s="51"/>
      <c r="K18" s="17" t="str">
        <f t="shared" si="76"/>
        <v/>
      </c>
      <c r="L18" s="51"/>
      <c r="M18" s="17" t="str">
        <f t="shared" si="45"/>
        <v/>
      </c>
      <c r="N18" s="51"/>
      <c r="O18" s="17" t="str">
        <f t="shared" si="46"/>
        <v/>
      </c>
      <c r="P18" s="51"/>
      <c r="Q18" s="17" t="str">
        <f t="shared" si="47"/>
        <v/>
      </c>
      <c r="R18" s="51"/>
      <c r="S18" s="17" t="str">
        <f t="shared" si="48"/>
        <v/>
      </c>
      <c r="T18" s="51"/>
      <c r="U18" s="17" t="str">
        <f t="shared" si="49"/>
        <v/>
      </c>
      <c r="V18" s="51"/>
      <c r="W18" s="17" t="str">
        <f t="shared" si="50"/>
        <v/>
      </c>
      <c r="X18" s="51"/>
      <c r="Y18" s="17" t="str">
        <f t="shared" si="51"/>
        <v/>
      </c>
      <c r="Z18" s="51"/>
      <c r="AA18" s="17" t="str">
        <f t="shared" si="52"/>
        <v/>
      </c>
      <c r="AB18" s="51"/>
      <c r="AC18" s="17" t="str">
        <f t="shared" si="53"/>
        <v/>
      </c>
      <c r="AD18" s="51"/>
      <c r="AE18" s="17" t="str">
        <f t="shared" si="54"/>
        <v/>
      </c>
      <c r="AF18" s="51"/>
      <c r="AG18" s="17" t="str">
        <f t="shared" si="55"/>
        <v/>
      </c>
      <c r="AH18" s="51"/>
      <c r="AI18" s="17" t="str">
        <f t="shared" si="56"/>
        <v/>
      </c>
      <c r="AJ18" s="51"/>
      <c r="AK18" s="17" t="str">
        <f t="shared" si="57"/>
        <v/>
      </c>
      <c r="AL18" s="51"/>
      <c r="AM18" s="17" t="str">
        <f t="shared" si="58"/>
        <v/>
      </c>
      <c r="AN18" s="51"/>
      <c r="AO18" s="17" t="str">
        <f t="shared" si="59"/>
        <v/>
      </c>
      <c r="AP18" s="51"/>
      <c r="AQ18" s="17" t="str">
        <f t="shared" si="60"/>
        <v/>
      </c>
      <c r="AR18" s="51"/>
      <c r="AS18" s="17" t="str">
        <f t="shared" si="61"/>
        <v/>
      </c>
      <c r="AT18" s="51"/>
      <c r="AU18" s="17" t="str">
        <f t="shared" si="62"/>
        <v/>
      </c>
      <c r="AV18" s="51"/>
      <c r="AW18" s="17" t="str">
        <f t="shared" si="63"/>
        <v/>
      </c>
      <c r="AX18" s="51"/>
      <c r="AY18" s="17" t="str">
        <f t="shared" si="64"/>
        <v/>
      </c>
      <c r="AZ18" s="51"/>
      <c r="BA18" s="17" t="str">
        <f t="shared" si="65"/>
        <v/>
      </c>
      <c r="BB18" s="51"/>
      <c r="BC18" s="17" t="str">
        <f t="shared" si="66"/>
        <v/>
      </c>
      <c r="BD18" s="51"/>
      <c r="BE18" s="17" t="str">
        <f t="shared" si="67"/>
        <v/>
      </c>
      <c r="BF18" s="51"/>
      <c r="BG18" s="17" t="str">
        <f t="shared" si="68"/>
        <v/>
      </c>
      <c r="BH18" s="51"/>
      <c r="BI18" s="17" t="str">
        <f t="shared" si="69"/>
        <v/>
      </c>
      <c r="BJ18" s="51"/>
      <c r="BK18" s="17" t="str">
        <f t="shared" si="70"/>
        <v/>
      </c>
      <c r="BL18" s="51"/>
      <c r="BM18" s="17" t="str">
        <f t="shared" si="71"/>
        <v/>
      </c>
      <c r="BN18" s="51"/>
      <c r="BO18" s="17" t="str">
        <f t="shared" si="72"/>
        <v/>
      </c>
      <c r="BP18" s="51"/>
      <c r="BQ18" s="17" t="str">
        <f t="shared" si="73"/>
        <v/>
      </c>
      <c r="BR18" s="51"/>
      <c r="BS18" s="17" t="str">
        <f t="shared" si="74"/>
        <v/>
      </c>
      <c r="BT18" s="9"/>
    </row>
    <row r="19" spans="1:72" s="14" customFormat="1" ht="16.5" thickBot="1" x14ac:dyDescent="0.3">
      <c r="A19" s="145"/>
      <c r="B19" s="52"/>
      <c r="C19" s="36" t="str">
        <f t="shared" si="42"/>
        <v/>
      </c>
      <c r="D19" s="56"/>
      <c r="E19" s="18" t="str">
        <f t="shared" si="43"/>
        <v/>
      </c>
      <c r="F19" s="52"/>
      <c r="G19" s="18" t="str">
        <f t="shared" si="44"/>
        <v/>
      </c>
      <c r="H19" s="52"/>
      <c r="I19" s="18" t="str">
        <f t="shared" si="75"/>
        <v/>
      </c>
      <c r="J19" s="52"/>
      <c r="K19" s="18" t="str">
        <f t="shared" si="76"/>
        <v/>
      </c>
      <c r="L19" s="52"/>
      <c r="M19" s="18" t="str">
        <f t="shared" si="45"/>
        <v/>
      </c>
      <c r="N19" s="52"/>
      <c r="O19" s="18" t="str">
        <f t="shared" si="46"/>
        <v/>
      </c>
      <c r="P19" s="52"/>
      <c r="Q19" s="18" t="str">
        <f t="shared" si="47"/>
        <v/>
      </c>
      <c r="R19" s="52"/>
      <c r="S19" s="18" t="str">
        <f t="shared" si="48"/>
        <v/>
      </c>
      <c r="T19" s="52"/>
      <c r="U19" s="18" t="str">
        <f t="shared" si="49"/>
        <v/>
      </c>
      <c r="V19" s="52"/>
      <c r="W19" s="18" t="str">
        <f t="shared" si="50"/>
        <v/>
      </c>
      <c r="X19" s="52"/>
      <c r="Y19" s="18" t="str">
        <f t="shared" si="51"/>
        <v/>
      </c>
      <c r="Z19" s="52"/>
      <c r="AA19" s="18" t="str">
        <f t="shared" si="52"/>
        <v/>
      </c>
      <c r="AB19" s="52"/>
      <c r="AC19" s="18" t="str">
        <f t="shared" si="53"/>
        <v/>
      </c>
      <c r="AD19" s="52"/>
      <c r="AE19" s="18" t="str">
        <f t="shared" si="54"/>
        <v/>
      </c>
      <c r="AF19" s="52"/>
      <c r="AG19" s="18" t="str">
        <f t="shared" si="55"/>
        <v/>
      </c>
      <c r="AH19" s="52"/>
      <c r="AI19" s="18" t="str">
        <f t="shared" si="56"/>
        <v/>
      </c>
      <c r="AJ19" s="52"/>
      <c r="AK19" s="18" t="str">
        <f t="shared" si="57"/>
        <v/>
      </c>
      <c r="AL19" s="52"/>
      <c r="AM19" s="18" t="str">
        <f t="shared" si="58"/>
        <v/>
      </c>
      <c r="AN19" s="52"/>
      <c r="AO19" s="18" t="str">
        <f t="shared" si="59"/>
        <v/>
      </c>
      <c r="AP19" s="52"/>
      <c r="AQ19" s="18" t="str">
        <f t="shared" si="60"/>
        <v/>
      </c>
      <c r="AR19" s="52"/>
      <c r="AS19" s="18" t="str">
        <f t="shared" si="61"/>
        <v/>
      </c>
      <c r="AT19" s="52"/>
      <c r="AU19" s="18" t="str">
        <f t="shared" si="62"/>
        <v/>
      </c>
      <c r="AV19" s="52"/>
      <c r="AW19" s="18" t="str">
        <f t="shared" si="63"/>
        <v/>
      </c>
      <c r="AX19" s="52"/>
      <c r="AY19" s="18" t="str">
        <f t="shared" si="64"/>
        <v/>
      </c>
      <c r="AZ19" s="52"/>
      <c r="BA19" s="18" t="str">
        <f t="shared" si="65"/>
        <v/>
      </c>
      <c r="BB19" s="52"/>
      <c r="BC19" s="18" t="str">
        <f t="shared" si="66"/>
        <v/>
      </c>
      <c r="BD19" s="52"/>
      <c r="BE19" s="18" t="str">
        <f t="shared" si="67"/>
        <v/>
      </c>
      <c r="BF19" s="52"/>
      <c r="BG19" s="18" t="str">
        <f t="shared" si="68"/>
        <v/>
      </c>
      <c r="BH19" s="52"/>
      <c r="BI19" s="18" t="str">
        <f t="shared" si="69"/>
        <v/>
      </c>
      <c r="BJ19" s="52"/>
      <c r="BK19" s="18" t="str">
        <f t="shared" si="70"/>
        <v/>
      </c>
      <c r="BL19" s="52"/>
      <c r="BM19" s="18" t="str">
        <f t="shared" si="71"/>
        <v/>
      </c>
      <c r="BN19" s="52"/>
      <c r="BO19" s="18" t="str">
        <f t="shared" si="72"/>
        <v/>
      </c>
      <c r="BP19" s="52"/>
      <c r="BQ19" s="18" t="str">
        <f t="shared" si="73"/>
        <v/>
      </c>
      <c r="BR19" s="52"/>
      <c r="BS19" s="18" t="str">
        <f t="shared" si="74"/>
        <v/>
      </c>
      <c r="BT19" s="13"/>
    </row>
    <row r="20" spans="1:72" s="12" customFormat="1" ht="16.5" thickTop="1" x14ac:dyDescent="0.25">
      <c r="A20" s="141"/>
      <c r="B20" s="50"/>
      <c r="C20" s="19" t="str">
        <f>IF(B20="","",B20)</f>
        <v/>
      </c>
      <c r="D20" s="57"/>
      <c r="E20" s="19" t="str">
        <f>IF(D20="","",D20)</f>
        <v/>
      </c>
      <c r="F20" s="50"/>
      <c r="G20" s="19" t="str">
        <f>IF(F20="","",F20)</f>
        <v/>
      </c>
      <c r="H20" s="50"/>
      <c r="I20" s="19" t="str">
        <f>IF(H20="","",H20)</f>
        <v/>
      </c>
      <c r="J20" s="50"/>
      <c r="K20" s="19" t="str">
        <f>IF(J20="","",J20)</f>
        <v/>
      </c>
      <c r="L20" s="50"/>
      <c r="M20" s="19" t="str">
        <f t="shared" ref="M20:M27" si="77">IF(L20="","",L20)</f>
        <v/>
      </c>
      <c r="N20" s="50"/>
      <c r="O20" s="19" t="str">
        <f t="shared" si="1"/>
        <v/>
      </c>
      <c r="P20" s="50"/>
      <c r="Q20" s="19" t="str">
        <f t="shared" si="2"/>
        <v/>
      </c>
      <c r="R20" s="50"/>
      <c r="S20" s="19" t="str">
        <f t="shared" si="3"/>
        <v/>
      </c>
      <c r="T20" s="50"/>
      <c r="U20" s="19" t="str">
        <f t="shared" si="4"/>
        <v/>
      </c>
      <c r="V20" s="50"/>
      <c r="W20" s="19" t="str">
        <f t="shared" si="5"/>
        <v/>
      </c>
      <c r="X20" s="50"/>
      <c r="Y20" s="19" t="str">
        <f t="shared" si="5"/>
        <v/>
      </c>
      <c r="Z20" s="50"/>
      <c r="AA20" s="19" t="str">
        <f t="shared" si="5"/>
        <v/>
      </c>
      <c r="AB20" s="50"/>
      <c r="AC20" s="19" t="str">
        <f t="shared" si="5"/>
        <v/>
      </c>
      <c r="AD20" s="50"/>
      <c r="AE20" s="19" t="str">
        <f t="shared" si="5"/>
        <v/>
      </c>
      <c r="AF20" s="50"/>
      <c r="AG20" s="19" t="str">
        <f t="shared" si="5"/>
        <v/>
      </c>
      <c r="AH20" s="50"/>
      <c r="AI20" s="19" t="str">
        <f t="shared" si="5"/>
        <v/>
      </c>
      <c r="AJ20" s="50"/>
      <c r="AK20" s="19" t="str">
        <f t="shared" si="5"/>
        <v/>
      </c>
      <c r="AL20" s="50"/>
      <c r="AM20" s="19" t="str">
        <f t="shared" si="5"/>
        <v/>
      </c>
      <c r="AN20" s="50"/>
      <c r="AO20" s="19" t="str">
        <f t="shared" si="5"/>
        <v/>
      </c>
      <c r="AP20" s="50"/>
      <c r="AQ20" s="19" t="str">
        <f t="shared" si="5"/>
        <v/>
      </c>
      <c r="AR20" s="50"/>
      <c r="AS20" s="19" t="str">
        <f t="shared" si="5"/>
        <v/>
      </c>
      <c r="AT20" s="50"/>
      <c r="AU20" s="19" t="str">
        <f>IF(AT20="","",AT20)</f>
        <v/>
      </c>
      <c r="AV20" s="50"/>
      <c r="AW20" s="19" t="str">
        <f>IF(AV20="","",AV20)</f>
        <v/>
      </c>
      <c r="AX20" s="50"/>
      <c r="AY20" s="19" t="str">
        <f>IF(AX20="","",AX20)</f>
        <v/>
      </c>
      <c r="AZ20" s="50"/>
      <c r="BA20" s="19" t="str">
        <f>IF(AZ20="","",AZ20)</f>
        <v/>
      </c>
      <c r="BB20" s="50"/>
      <c r="BC20" s="19" t="str">
        <f>IF(BB20="","",BB20)</f>
        <v/>
      </c>
      <c r="BD20" s="50"/>
      <c r="BE20" s="19" t="str">
        <f>IF(BD20="","",BD20)</f>
        <v/>
      </c>
      <c r="BF20" s="50"/>
      <c r="BG20" s="19" t="str">
        <f>IF(BF20="","",BF20)</f>
        <v/>
      </c>
      <c r="BH20" s="50"/>
      <c r="BI20" s="19" t="str">
        <f>IF(BH20="","",BH20)</f>
        <v/>
      </c>
      <c r="BJ20" s="50"/>
      <c r="BK20" s="19" t="str">
        <f>IF(BJ20="","",BJ20)</f>
        <v/>
      </c>
      <c r="BL20" s="50"/>
      <c r="BM20" s="19" t="str">
        <f>IF(BL20="","",BL20)</f>
        <v/>
      </c>
      <c r="BN20" s="50"/>
      <c r="BO20" s="19" t="str">
        <f>IF(BN20="","",BN20)</f>
        <v/>
      </c>
      <c r="BP20" s="50"/>
      <c r="BQ20" s="19" t="str">
        <f>IF(BP20="","",BP20)</f>
        <v/>
      </c>
      <c r="BR20" s="50"/>
      <c r="BS20" s="19" t="str">
        <f>IF(BR20="","",BR20)</f>
        <v/>
      </c>
      <c r="BT20" s="11"/>
    </row>
    <row r="21" spans="1:72" x14ac:dyDescent="0.25">
      <c r="A21" s="142"/>
      <c r="B21" s="51"/>
      <c r="C21" s="17" t="str">
        <f>IF(B21="","",C20*(1-0.65)+B21*0.65)</f>
        <v/>
      </c>
      <c r="D21" s="51"/>
      <c r="E21" s="17" t="str">
        <f>IF(D21="","",E20*(1-0.65)+D21*0.65)</f>
        <v/>
      </c>
      <c r="F21" s="51"/>
      <c r="G21" s="17" t="str">
        <f>IF(F21="","",G20*(1-0.65)+F21*0.65)</f>
        <v/>
      </c>
      <c r="H21" s="51"/>
      <c r="I21" s="17" t="str">
        <f>IF(H21="","",I20*(1-0.65)+H21*0.65)</f>
        <v/>
      </c>
      <c r="J21" s="51"/>
      <c r="K21" s="17" t="str">
        <f>IF(J21="","",K20*(1-0.65)+J21*0.65)</f>
        <v/>
      </c>
      <c r="L21" s="51"/>
      <c r="M21" s="17" t="str">
        <f t="shared" ref="M21:M26" si="78">IF(L21="","",M20*(1-0.65)+L21*0.65)</f>
        <v/>
      </c>
      <c r="N21" s="51"/>
      <c r="O21" s="17" t="str">
        <f t="shared" ref="O21:O26" si="79">IF(N21="","",O20*(1-0.65)+N21*0.65)</f>
        <v/>
      </c>
      <c r="P21" s="51"/>
      <c r="Q21" s="17" t="str">
        <f t="shared" ref="Q21:Q26" si="80">IF(P21="","",Q20*(1-0.65)+P21*0.65)</f>
        <v/>
      </c>
      <c r="R21" s="51"/>
      <c r="S21" s="17" t="str">
        <f t="shared" ref="S21:S26" si="81">IF(R21="","",S20*(1-0.65)+R21*0.65)</f>
        <v/>
      </c>
      <c r="T21" s="51"/>
      <c r="U21" s="17" t="str">
        <f t="shared" ref="U21:U26" si="82">IF(T21="","",U20*(1-0.65)+T21*0.65)</f>
        <v/>
      </c>
      <c r="V21" s="51"/>
      <c r="W21" s="17" t="str">
        <f t="shared" ref="W21:W26" si="83">IF(V21="","",W20*(1-0.65)+V21*0.65)</f>
        <v/>
      </c>
      <c r="X21" s="51"/>
      <c r="Y21" s="17" t="str">
        <f t="shared" ref="Y21:Y26" si="84">IF(X21="","",Y20*(1-0.65)+X21*0.65)</f>
        <v/>
      </c>
      <c r="Z21" s="51"/>
      <c r="AA21" s="17" t="str">
        <f t="shared" ref="AA21:AA26" si="85">IF(Z21="","",AA20*(1-0.65)+Z21*0.65)</f>
        <v/>
      </c>
      <c r="AB21" s="51"/>
      <c r="AC21" s="17" t="str">
        <f t="shared" ref="AC21:AC26" si="86">IF(AB21="","",AC20*(1-0.65)+AB21*0.65)</f>
        <v/>
      </c>
      <c r="AD21" s="51"/>
      <c r="AE21" s="17" t="str">
        <f t="shared" ref="AE21:AE26" si="87">IF(AD21="","",AE20*(1-0.65)+AD21*0.65)</f>
        <v/>
      </c>
      <c r="AF21" s="51"/>
      <c r="AG21" s="17" t="str">
        <f t="shared" ref="AG21:AG26" si="88">IF(AF21="","",AG20*(1-0.65)+AF21*0.65)</f>
        <v/>
      </c>
      <c r="AH21" s="51"/>
      <c r="AI21" s="17" t="str">
        <f t="shared" ref="AI21:AI26" si="89">IF(AH21="","",AI20*(1-0.65)+AH21*0.65)</f>
        <v/>
      </c>
      <c r="AJ21" s="51"/>
      <c r="AK21" s="17" t="str">
        <f t="shared" ref="AK21:AK26" si="90">IF(AJ21="","",AK20*(1-0.65)+AJ21*0.65)</f>
        <v/>
      </c>
      <c r="AL21" s="51"/>
      <c r="AM21" s="17" t="str">
        <f t="shared" ref="AM21:AM26" si="91">IF(AL21="","",AM20*(1-0.65)+AL21*0.65)</f>
        <v/>
      </c>
      <c r="AN21" s="51"/>
      <c r="AO21" s="17" t="str">
        <f t="shared" ref="AO21:AO26" si="92">IF(AN21="","",AO20*(1-0.65)+AN21*0.65)</f>
        <v/>
      </c>
      <c r="AP21" s="51"/>
      <c r="AQ21" s="17" t="str">
        <f t="shared" ref="AQ21:AQ26" si="93">IF(AP21="","",AQ20*(1-0.65)+AP21*0.65)</f>
        <v/>
      </c>
      <c r="AR21" s="51"/>
      <c r="AS21" s="17" t="str">
        <f t="shared" ref="AS21:AS26" si="94">IF(AR21="","",AS20*(1-0.65)+AR21*0.65)</f>
        <v/>
      </c>
      <c r="AT21" s="51"/>
      <c r="AU21" s="17" t="str">
        <f t="shared" ref="AU21:AU26" si="95">IF(AT21="","",AU20*(1-0.65)+AT21*0.65)</f>
        <v/>
      </c>
      <c r="AV21" s="51"/>
      <c r="AW21" s="17" t="str">
        <f t="shared" ref="AW21:AW26" si="96">IF(AV21="","",AW20*(1-0.65)+AV21*0.65)</f>
        <v/>
      </c>
      <c r="AX21" s="51"/>
      <c r="AY21" s="17" t="str">
        <f t="shared" ref="AY21:AY26" si="97">IF(AX21="","",AY20*(1-0.65)+AX21*0.65)</f>
        <v/>
      </c>
      <c r="AZ21" s="51"/>
      <c r="BA21" s="17" t="str">
        <f t="shared" ref="BA21:BA26" si="98">IF(AZ21="","",BA20*(1-0.65)+AZ21*0.65)</f>
        <v/>
      </c>
      <c r="BB21" s="51"/>
      <c r="BC21" s="17" t="str">
        <f t="shared" ref="BC21:BC26" si="99">IF(BB21="","",BC20*(1-0.65)+BB21*0.65)</f>
        <v/>
      </c>
      <c r="BD21" s="51"/>
      <c r="BE21" s="17" t="str">
        <f t="shared" ref="BE21:BE26" si="100">IF(BD21="","",BE20*(1-0.65)+BD21*0.65)</f>
        <v/>
      </c>
      <c r="BF21" s="51"/>
      <c r="BG21" s="17" t="str">
        <f t="shared" ref="BG21:BG26" si="101">IF(BF21="","",BG20*(1-0.65)+BF21*0.65)</f>
        <v/>
      </c>
      <c r="BH21" s="51"/>
      <c r="BI21" s="17" t="str">
        <f t="shared" ref="BI21:BI26" si="102">IF(BH21="","",BI20*(1-0.65)+BH21*0.65)</f>
        <v/>
      </c>
      <c r="BJ21" s="51"/>
      <c r="BK21" s="17" t="str">
        <f t="shared" ref="BK21:BK26" si="103">IF(BJ21="","",BK20*(1-0.65)+BJ21*0.65)</f>
        <v/>
      </c>
      <c r="BL21" s="51"/>
      <c r="BM21" s="17" t="str">
        <f t="shared" ref="BM21:BM26" si="104">IF(BL21="","",BM20*(1-0.65)+BL21*0.65)</f>
        <v/>
      </c>
      <c r="BN21" s="51"/>
      <c r="BO21" s="17" t="str">
        <f t="shared" ref="BO21:BO26" si="105">IF(BN21="","",BO20*(1-0.65)+BN21*0.65)</f>
        <v/>
      </c>
      <c r="BP21" s="51"/>
      <c r="BQ21" s="17" t="str">
        <f t="shared" ref="BQ21:BQ26" si="106">IF(BP21="","",BQ20*(1-0.65)+BP21*0.65)</f>
        <v/>
      </c>
      <c r="BR21" s="51"/>
      <c r="BS21" s="17" t="str">
        <f t="shared" ref="BS21:BS26" si="107">IF(BR21="","",BS20*(1-0.65)+BR21*0.65)</f>
        <v/>
      </c>
      <c r="BT21" s="9"/>
    </row>
    <row r="22" spans="1:72" x14ac:dyDescent="0.25">
      <c r="A22" s="142"/>
      <c r="B22" s="51"/>
      <c r="C22" s="17" t="str">
        <f t="shared" ref="C22:C26" si="108">IF(B22="","",C21*(1-0.65)+B22*0.65)</f>
        <v/>
      </c>
      <c r="D22" s="51"/>
      <c r="E22" s="17" t="str">
        <f t="shared" ref="E22:E26" si="109">IF(D22="","",E21*(1-0.65)+D22*0.65)</f>
        <v/>
      </c>
      <c r="F22" s="51"/>
      <c r="G22" s="17" t="str">
        <f t="shared" ref="G22:G26" si="110">IF(F22="","",G21*(1-0.65)+F22*0.65)</f>
        <v/>
      </c>
      <c r="H22" s="51"/>
      <c r="I22" s="17" t="str">
        <f t="shared" ref="I22:I26" si="111">IF(H22="","",I21*(1-0.65)+H22*0.65)</f>
        <v/>
      </c>
      <c r="J22" s="51"/>
      <c r="K22" s="17" t="str">
        <f t="shared" ref="K22:K26" si="112">IF(J22="","",K21*(1-0.65)+J22*0.65)</f>
        <v/>
      </c>
      <c r="L22" s="51"/>
      <c r="M22" s="17" t="str">
        <f t="shared" si="78"/>
        <v/>
      </c>
      <c r="N22" s="51"/>
      <c r="O22" s="17" t="str">
        <f t="shared" si="79"/>
        <v/>
      </c>
      <c r="P22" s="51"/>
      <c r="Q22" s="17" t="str">
        <f t="shared" si="80"/>
        <v/>
      </c>
      <c r="R22" s="51"/>
      <c r="S22" s="17" t="str">
        <f t="shared" si="81"/>
        <v/>
      </c>
      <c r="T22" s="51"/>
      <c r="U22" s="17" t="str">
        <f t="shared" si="82"/>
        <v/>
      </c>
      <c r="V22" s="51"/>
      <c r="W22" s="17" t="str">
        <f t="shared" si="83"/>
        <v/>
      </c>
      <c r="X22" s="51"/>
      <c r="Y22" s="17" t="str">
        <f t="shared" si="84"/>
        <v/>
      </c>
      <c r="Z22" s="51"/>
      <c r="AA22" s="17" t="str">
        <f t="shared" si="85"/>
        <v/>
      </c>
      <c r="AB22" s="51"/>
      <c r="AC22" s="17" t="str">
        <f t="shared" si="86"/>
        <v/>
      </c>
      <c r="AD22" s="51"/>
      <c r="AE22" s="17" t="str">
        <f t="shared" si="87"/>
        <v/>
      </c>
      <c r="AF22" s="51"/>
      <c r="AG22" s="17" t="str">
        <f t="shared" si="88"/>
        <v/>
      </c>
      <c r="AH22" s="51"/>
      <c r="AI22" s="17" t="str">
        <f t="shared" si="89"/>
        <v/>
      </c>
      <c r="AJ22" s="51"/>
      <c r="AK22" s="17" t="str">
        <f t="shared" si="90"/>
        <v/>
      </c>
      <c r="AL22" s="51"/>
      <c r="AM22" s="17" t="str">
        <f t="shared" si="91"/>
        <v/>
      </c>
      <c r="AN22" s="51"/>
      <c r="AO22" s="17" t="str">
        <f t="shared" si="92"/>
        <v/>
      </c>
      <c r="AP22" s="51"/>
      <c r="AQ22" s="17" t="str">
        <f t="shared" si="93"/>
        <v/>
      </c>
      <c r="AR22" s="51"/>
      <c r="AS22" s="17" t="str">
        <f t="shared" si="94"/>
        <v/>
      </c>
      <c r="AT22" s="51"/>
      <c r="AU22" s="17" t="str">
        <f t="shared" si="95"/>
        <v/>
      </c>
      <c r="AV22" s="51"/>
      <c r="AW22" s="17" t="str">
        <f t="shared" si="96"/>
        <v/>
      </c>
      <c r="AX22" s="51"/>
      <c r="AY22" s="17" t="str">
        <f t="shared" si="97"/>
        <v/>
      </c>
      <c r="AZ22" s="51"/>
      <c r="BA22" s="17" t="str">
        <f t="shared" si="98"/>
        <v/>
      </c>
      <c r="BB22" s="51"/>
      <c r="BC22" s="17" t="str">
        <f t="shared" si="99"/>
        <v/>
      </c>
      <c r="BD22" s="51"/>
      <c r="BE22" s="17" t="str">
        <f t="shared" si="100"/>
        <v/>
      </c>
      <c r="BF22" s="51"/>
      <c r="BG22" s="17" t="str">
        <f t="shared" si="101"/>
        <v/>
      </c>
      <c r="BH22" s="51"/>
      <c r="BI22" s="17" t="str">
        <f t="shared" si="102"/>
        <v/>
      </c>
      <c r="BJ22" s="51"/>
      <c r="BK22" s="17" t="str">
        <f t="shared" si="103"/>
        <v/>
      </c>
      <c r="BL22" s="51"/>
      <c r="BM22" s="17" t="str">
        <f t="shared" si="104"/>
        <v/>
      </c>
      <c r="BN22" s="51"/>
      <c r="BO22" s="17" t="str">
        <f t="shared" si="105"/>
        <v/>
      </c>
      <c r="BP22" s="51"/>
      <c r="BQ22" s="17" t="str">
        <f t="shared" si="106"/>
        <v/>
      </c>
      <c r="BR22" s="51"/>
      <c r="BS22" s="17" t="str">
        <f t="shared" si="107"/>
        <v/>
      </c>
      <c r="BT22" s="9"/>
    </row>
    <row r="23" spans="1:72" x14ac:dyDescent="0.25">
      <c r="A23" s="142"/>
      <c r="B23" s="51"/>
      <c r="C23" s="17" t="str">
        <f t="shared" si="108"/>
        <v/>
      </c>
      <c r="D23" s="51"/>
      <c r="E23" s="17" t="str">
        <f t="shared" si="109"/>
        <v/>
      </c>
      <c r="F23" s="51"/>
      <c r="G23" s="17" t="str">
        <f t="shared" si="110"/>
        <v/>
      </c>
      <c r="H23" s="51"/>
      <c r="I23" s="17" t="str">
        <f t="shared" si="111"/>
        <v/>
      </c>
      <c r="J23" s="51"/>
      <c r="K23" s="17" t="str">
        <f t="shared" si="112"/>
        <v/>
      </c>
      <c r="L23" s="51"/>
      <c r="M23" s="17" t="str">
        <f t="shared" si="78"/>
        <v/>
      </c>
      <c r="N23" s="51"/>
      <c r="O23" s="17" t="str">
        <f t="shared" si="79"/>
        <v/>
      </c>
      <c r="P23" s="51"/>
      <c r="Q23" s="17" t="str">
        <f t="shared" si="80"/>
        <v/>
      </c>
      <c r="R23" s="51"/>
      <c r="S23" s="17" t="str">
        <f t="shared" si="81"/>
        <v/>
      </c>
      <c r="T23" s="51"/>
      <c r="U23" s="17" t="str">
        <f t="shared" si="82"/>
        <v/>
      </c>
      <c r="V23" s="51"/>
      <c r="W23" s="17" t="str">
        <f t="shared" si="83"/>
        <v/>
      </c>
      <c r="X23" s="51"/>
      <c r="Y23" s="17" t="str">
        <f t="shared" si="84"/>
        <v/>
      </c>
      <c r="Z23" s="51"/>
      <c r="AA23" s="17" t="str">
        <f t="shared" si="85"/>
        <v/>
      </c>
      <c r="AB23" s="51"/>
      <c r="AC23" s="17" t="str">
        <f t="shared" si="86"/>
        <v/>
      </c>
      <c r="AD23" s="51"/>
      <c r="AE23" s="17" t="str">
        <f t="shared" si="87"/>
        <v/>
      </c>
      <c r="AF23" s="51"/>
      <c r="AG23" s="17" t="str">
        <f t="shared" si="88"/>
        <v/>
      </c>
      <c r="AH23" s="51"/>
      <c r="AI23" s="17" t="str">
        <f t="shared" si="89"/>
        <v/>
      </c>
      <c r="AJ23" s="51"/>
      <c r="AK23" s="17" t="str">
        <f t="shared" si="90"/>
        <v/>
      </c>
      <c r="AL23" s="51"/>
      <c r="AM23" s="17" t="str">
        <f t="shared" si="91"/>
        <v/>
      </c>
      <c r="AN23" s="51"/>
      <c r="AO23" s="17" t="str">
        <f t="shared" si="92"/>
        <v/>
      </c>
      <c r="AP23" s="51"/>
      <c r="AQ23" s="17" t="str">
        <f t="shared" si="93"/>
        <v/>
      </c>
      <c r="AR23" s="51"/>
      <c r="AS23" s="17" t="str">
        <f t="shared" si="94"/>
        <v/>
      </c>
      <c r="AT23" s="51"/>
      <c r="AU23" s="17" t="str">
        <f t="shared" si="95"/>
        <v/>
      </c>
      <c r="AV23" s="51"/>
      <c r="AW23" s="17" t="str">
        <f t="shared" si="96"/>
        <v/>
      </c>
      <c r="AX23" s="51"/>
      <c r="AY23" s="17" t="str">
        <f t="shared" si="97"/>
        <v/>
      </c>
      <c r="AZ23" s="51"/>
      <c r="BA23" s="17" t="str">
        <f t="shared" si="98"/>
        <v/>
      </c>
      <c r="BB23" s="51"/>
      <c r="BC23" s="17" t="str">
        <f t="shared" si="99"/>
        <v/>
      </c>
      <c r="BD23" s="51"/>
      <c r="BE23" s="17" t="str">
        <f t="shared" si="100"/>
        <v/>
      </c>
      <c r="BF23" s="51"/>
      <c r="BG23" s="17" t="str">
        <f t="shared" si="101"/>
        <v/>
      </c>
      <c r="BH23" s="51"/>
      <c r="BI23" s="17" t="str">
        <f t="shared" si="102"/>
        <v/>
      </c>
      <c r="BJ23" s="51"/>
      <c r="BK23" s="17" t="str">
        <f t="shared" si="103"/>
        <v/>
      </c>
      <c r="BL23" s="51"/>
      <c r="BM23" s="17" t="str">
        <f t="shared" si="104"/>
        <v/>
      </c>
      <c r="BN23" s="51"/>
      <c r="BO23" s="17" t="str">
        <f t="shared" si="105"/>
        <v/>
      </c>
      <c r="BP23" s="51"/>
      <c r="BQ23" s="17" t="str">
        <f t="shared" si="106"/>
        <v/>
      </c>
      <c r="BR23" s="51"/>
      <c r="BS23" s="17" t="str">
        <f t="shared" si="107"/>
        <v/>
      </c>
      <c r="BT23" s="9"/>
    </row>
    <row r="24" spans="1:72" x14ac:dyDescent="0.25">
      <c r="A24" s="142"/>
      <c r="B24" s="51"/>
      <c r="C24" s="17" t="str">
        <f t="shared" si="108"/>
        <v/>
      </c>
      <c r="D24" s="51"/>
      <c r="E24" s="17" t="str">
        <f t="shared" si="109"/>
        <v/>
      </c>
      <c r="F24" s="51"/>
      <c r="G24" s="17" t="str">
        <f t="shared" si="110"/>
        <v/>
      </c>
      <c r="H24" s="51"/>
      <c r="I24" s="17" t="str">
        <f t="shared" si="111"/>
        <v/>
      </c>
      <c r="J24" s="51"/>
      <c r="K24" s="17" t="str">
        <f t="shared" si="112"/>
        <v/>
      </c>
      <c r="L24" s="51"/>
      <c r="M24" s="17" t="str">
        <f t="shared" si="78"/>
        <v/>
      </c>
      <c r="N24" s="51"/>
      <c r="O24" s="17" t="str">
        <f t="shared" si="79"/>
        <v/>
      </c>
      <c r="P24" s="51"/>
      <c r="Q24" s="17" t="str">
        <f t="shared" si="80"/>
        <v/>
      </c>
      <c r="R24" s="51"/>
      <c r="S24" s="17" t="str">
        <f t="shared" si="81"/>
        <v/>
      </c>
      <c r="T24" s="51"/>
      <c r="U24" s="17" t="str">
        <f t="shared" si="82"/>
        <v/>
      </c>
      <c r="V24" s="51"/>
      <c r="W24" s="17" t="str">
        <f t="shared" si="83"/>
        <v/>
      </c>
      <c r="X24" s="51"/>
      <c r="Y24" s="17" t="str">
        <f t="shared" si="84"/>
        <v/>
      </c>
      <c r="Z24" s="51"/>
      <c r="AA24" s="17" t="str">
        <f t="shared" si="85"/>
        <v/>
      </c>
      <c r="AB24" s="51"/>
      <c r="AC24" s="17" t="str">
        <f t="shared" si="86"/>
        <v/>
      </c>
      <c r="AD24" s="51"/>
      <c r="AE24" s="17" t="str">
        <f t="shared" si="87"/>
        <v/>
      </c>
      <c r="AF24" s="51"/>
      <c r="AG24" s="17" t="str">
        <f t="shared" si="88"/>
        <v/>
      </c>
      <c r="AH24" s="51"/>
      <c r="AI24" s="17" t="str">
        <f t="shared" si="89"/>
        <v/>
      </c>
      <c r="AJ24" s="51"/>
      <c r="AK24" s="17" t="str">
        <f t="shared" si="90"/>
        <v/>
      </c>
      <c r="AL24" s="51"/>
      <c r="AM24" s="17" t="str">
        <f t="shared" si="91"/>
        <v/>
      </c>
      <c r="AN24" s="51"/>
      <c r="AO24" s="17" t="str">
        <f t="shared" si="92"/>
        <v/>
      </c>
      <c r="AP24" s="51"/>
      <c r="AQ24" s="17" t="str">
        <f t="shared" si="93"/>
        <v/>
      </c>
      <c r="AR24" s="51"/>
      <c r="AS24" s="17" t="str">
        <f t="shared" si="94"/>
        <v/>
      </c>
      <c r="AT24" s="51"/>
      <c r="AU24" s="17" t="str">
        <f t="shared" si="95"/>
        <v/>
      </c>
      <c r="AV24" s="51"/>
      <c r="AW24" s="17" t="str">
        <f t="shared" si="96"/>
        <v/>
      </c>
      <c r="AX24" s="51"/>
      <c r="AY24" s="17" t="str">
        <f t="shared" si="97"/>
        <v/>
      </c>
      <c r="AZ24" s="51"/>
      <c r="BA24" s="17" t="str">
        <f t="shared" si="98"/>
        <v/>
      </c>
      <c r="BB24" s="51"/>
      <c r="BC24" s="17" t="str">
        <f t="shared" si="99"/>
        <v/>
      </c>
      <c r="BD24" s="51"/>
      <c r="BE24" s="17" t="str">
        <f t="shared" si="100"/>
        <v/>
      </c>
      <c r="BF24" s="51"/>
      <c r="BG24" s="17" t="str">
        <f t="shared" si="101"/>
        <v/>
      </c>
      <c r="BH24" s="51"/>
      <c r="BI24" s="17" t="str">
        <f t="shared" si="102"/>
        <v/>
      </c>
      <c r="BJ24" s="51"/>
      <c r="BK24" s="17" t="str">
        <f t="shared" si="103"/>
        <v/>
      </c>
      <c r="BL24" s="51"/>
      <c r="BM24" s="17" t="str">
        <f t="shared" si="104"/>
        <v/>
      </c>
      <c r="BN24" s="51"/>
      <c r="BO24" s="17" t="str">
        <f t="shared" si="105"/>
        <v/>
      </c>
      <c r="BP24" s="51"/>
      <c r="BQ24" s="17" t="str">
        <f t="shared" si="106"/>
        <v/>
      </c>
      <c r="BR24" s="51"/>
      <c r="BS24" s="17" t="str">
        <f t="shared" si="107"/>
        <v/>
      </c>
      <c r="BT24" s="9"/>
    </row>
    <row r="25" spans="1:72" x14ac:dyDescent="0.25">
      <c r="A25" s="142"/>
      <c r="B25" s="51"/>
      <c r="C25" s="17" t="str">
        <f t="shared" si="108"/>
        <v/>
      </c>
      <c r="D25" s="51"/>
      <c r="E25" s="17" t="str">
        <f t="shared" si="109"/>
        <v/>
      </c>
      <c r="F25" s="51"/>
      <c r="G25" s="17" t="str">
        <f t="shared" si="110"/>
        <v/>
      </c>
      <c r="H25" s="51"/>
      <c r="I25" s="17" t="str">
        <f t="shared" si="111"/>
        <v/>
      </c>
      <c r="J25" s="51"/>
      <c r="K25" s="17" t="str">
        <f t="shared" si="112"/>
        <v/>
      </c>
      <c r="L25" s="51"/>
      <c r="M25" s="17" t="str">
        <f t="shared" si="78"/>
        <v/>
      </c>
      <c r="N25" s="51"/>
      <c r="O25" s="17" t="str">
        <f t="shared" si="79"/>
        <v/>
      </c>
      <c r="P25" s="51"/>
      <c r="Q25" s="17" t="str">
        <f t="shared" si="80"/>
        <v/>
      </c>
      <c r="R25" s="51"/>
      <c r="S25" s="17" t="str">
        <f t="shared" si="81"/>
        <v/>
      </c>
      <c r="T25" s="51"/>
      <c r="U25" s="17" t="str">
        <f t="shared" si="82"/>
        <v/>
      </c>
      <c r="V25" s="51"/>
      <c r="W25" s="17" t="str">
        <f t="shared" si="83"/>
        <v/>
      </c>
      <c r="X25" s="51"/>
      <c r="Y25" s="17" t="str">
        <f t="shared" si="84"/>
        <v/>
      </c>
      <c r="Z25" s="51"/>
      <c r="AA25" s="17" t="str">
        <f t="shared" si="85"/>
        <v/>
      </c>
      <c r="AB25" s="51"/>
      <c r="AC25" s="17" t="str">
        <f t="shared" si="86"/>
        <v/>
      </c>
      <c r="AD25" s="51"/>
      <c r="AE25" s="17" t="str">
        <f t="shared" si="87"/>
        <v/>
      </c>
      <c r="AF25" s="51"/>
      <c r="AG25" s="17" t="str">
        <f t="shared" si="88"/>
        <v/>
      </c>
      <c r="AH25" s="51"/>
      <c r="AI25" s="17" t="str">
        <f t="shared" si="89"/>
        <v/>
      </c>
      <c r="AJ25" s="51"/>
      <c r="AK25" s="17" t="str">
        <f t="shared" si="90"/>
        <v/>
      </c>
      <c r="AL25" s="51"/>
      <c r="AM25" s="17" t="str">
        <f t="shared" si="91"/>
        <v/>
      </c>
      <c r="AN25" s="51"/>
      <c r="AO25" s="17" t="str">
        <f t="shared" si="92"/>
        <v/>
      </c>
      <c r="AP25" s="51"/>
      <c r="AQ25" s="17" t="str">
        <f t="shared" si="93"/>
        <v/>
      </c>
      <c r="AR25" s="51"/>
      <c r="AS25" s="17" t="str">
        <f t="shared" si="94"/>
        <v/>
      </c>
      <c r="AT25" s="51"/>
      <c r="AU25" s="17" t="str">
        <f t="shared" si="95"/>
        <v/>
      </c>
      <c r="AV25" s="51"/>
      <c r="AW25" s="17" t="str">
        <f t="shared" si="96"/>
        <v/>
      </c>
      <c r="AX25" s="51"/>
      <c r="AY25" s="17" t="str">
        <f t="shared" si="97"/>
        <v/>
      </c>
      <c r="AZ25" s="51"/>
      <c r="BA25" s="17" t="str">
        <f t="shared" si="98"/>
        <v/>
      </c>
      <c r="BB25" s="51"/>
      <c r="BC25" s="17" t="str">
        <f t="shared" si="99"/>
        <v/>
      </c>
      <c r="BD25" s="51"/>
      <c r="BE25" s="17" t="str">
        <f t="shared" si="100"/>
        <v/>
      </c>
      <c r="BF25" s="51"/>
      <c r="BG25" s="17" t="str">
        <f t="shared" si="101"/>
        <v/>
      </c>
      <c r="BH25" s="51"/>
      <c r="BI25" s="17" t="str">
        <f t="shared" si="102"/>
        <v/>
      </c>
      <c r="BJ25" s="51"/>
      <c r="BK25" s="17" t="str">
        <f t="shared" si="103"/>
        <v/>
      </c>
      <c r="BL25" s="51"/>
      <c r="BM25" s="17" t="str">
        <f t="shared" si="104"/>
        <v/>
      </c>
      <c r="BN25" s="51"/>
      <c r="BO25" s="17" t="str">
        <f t="shared" si="105"/>
        <v/>
      </c>
      <c r="BP25" s="51"/>
      <c r="BQ25" s="17" t="str">
        <f t="shared" si="106"/>
        <v/>
      </c>
      <c r="BR25" s="51"/>
      <c r="BS25" s="17" t="str">
        <f t="shared" si="107"/>
        <v/>
      </c>
      <c r="BT25" s="9"/>
    </row>
    <row r="26" spans="1:72" s="14" customFormat="1" ht="16.5" thickBot="1" x14ac:dyDescent="0.3">
      <c r="A26" s="143"/>
      <c r="B26" s="52"/>
      <c r="C26" s="18" t="str">
        <f t="shared" si="108"/>
        <v/>
      </c>
      <c r="D26" s="52"/>
      <c r="E26" s="18" t="str">
        <f t="shared" si="109"/>
        <v/>
      </c>
      <c r="F26" s="52"/>
      <c r="G26" s="18" t="str">
        <f t="shared" si="110"/>
        <v/>
      </c>
      <c r="H26" s="52"/>
      <c r="I26" s="18" t="str">
        <f t="shared" si="111"/>
        <v/>
      </c>
      <c r="J26" s="52"/>
      <c r="K26" s="18" t="str">
        <f t="shared" si="112"/>
        <v/>
      </c>
      <c r="L26" s="52"/>
      <c r="M26" s="18" t="str">
        <f t="shared" si="78"/>
        <v/>
      </c>
      <c r="N26" s="52"/>
      <c r="O26" s="18" t="str">
        <f t="shared" si="79"/>
        <v/>
      </c>
      <c r="P26" s="52"/>
      <c r="Q26" s="18" t="str">
        <f t="shared" si="80"/>
        <v/>
      </c>
      <c r="R26" s="52"/>
      <c r="S26" s="18" t="str">
        <f t="shared" si="81"/>
        <v/>
      </c>
      <c r="T26" s="52"/>
      <c r="U26" s="18" t="str">
        <f t="shared" si="82"/>
        <v/>
      </c>
      <c r="V26" s="52"/>
      <c r="W26" s="18" t="str">
        <f t="shared" si="83"/>
        <v/>
      </c>
      <c r="X26" s="52"/>
      <c r="Y26" s="18" t="str">
        <f t="shared" si="84"/>
        <v/>
      </c>
      <c r="Z26" s="52"/>
      <c r="AA26" s="18" t="str">
        <f t="shared" si="85"/>
        <v/>
      </c>
      <c r="AB26" s="52"/>
      <c r="AC26" s="18" t="str">
        <f t="shared" si="86"/>
        <v/>
      </c>
      <c r="AD26" s="52"/>
      <c r="AE26" s="18" t="str">
        <f t="shared" si="87"/>
        <v/>
      </c>
      <c r="AF26" s="52"/>
      <c r="AG26" s="18" t="str">
        <f t="shared" si="88"/>
        <v/>
      </c>
      <c r="AH26" s="52"/>
      <c r="AI26" s="18" t="str">
        <f t="shared" si="89"/>
        <v/>
      </c>
      <c r="AJ26" s="52"/>
      <c r="AK26" s="18" t="str">
        <f t="shared" si="90"/>
        <v/>
      </c>
      <c r="AL26" s="52"/>
      <c r="AM26" s="18" t="str">
        <f t="shared" si="91"/>
        <v/>
      </c>
      <c r="AN26" s="52"/>
      <c r="AO26" s="18" t="str">
        <f t="shared" si="92"/>
        <v/>
      </c>
      <c r="AP26" s="52"/>
      <c r="AQ26" s="18" t="str">
        <f t="shared" si="93"/>
        <v/>
      </c>
      <c r="AR26" s="52"/>
      <c r="AS26" s="18" t="str">
        <f t="shared" si="94"/>
        <v/>
      </c>
      <c r="AT26" s="52"/>
      <c r="AU26" s="18" t="str">
        <f t="shared" si="95"/>
        <v/>
      </c>
      <c r="AV26" s="52"/>
      <c r="AW26" s="18" t="str">
        <f t="shared" si="96"/>
        <v/>
      </c>
      <c r="AX26" s="52"/>
      <c r="AY26" s="18" t="str">
        <f t="shared" si="97"/>
        <v/>
      </c>
      <c r="AZ26" s="52"/>
      <c r="BA26" s="18" t="str">
        <f t="shared" si="98"/>
        <v/>
      </c>
      <c r="BB26" s="52"/>
      <c r="BC26" s="18" t="str">
        <f t="shared" si="99"/>
        <v/>
      </c>
      <c r="BD26" s="52"/>
      <c r="BE26" s="18" t="str">
        <f t="shared" si="100"/>
        <v/>
      </c>
      <c r="BF26" s="52"/>
      <c r="BG26" s="18" t="str">
        <f t="shared" si="101"/>
        <v/>
      </c>
      <c r="BH26" s="52"/>
      <c r="BI26" s="18" t="str">
        <f t="shared" si="102"/>
        <v/>
      </c>
      <c r="BJ26" s="52"/>
      <c r="BK26" s="18" t="str">
        <f t="shared" si="103"/>
        <v/>
      </c>
      <c r="BL26" s="52"/>
      <c r="BM26" s="18" t="str">
        <f t="shared" si="104"/>
        <v/>
      </c>
      <c r="BN26" s="52"/>
      <c r="BO26" s="18" t="str">
        <f t="shared" si="105"/>
        <v/>
      </c>
      <c r="BP26" s="52"/>
      <c r="BQ26" s="18" t="str">
        <f t="shared" si="106"/>
        <v/>
      </c>
      <c r="BR26" s="52"/>
      <c r="BS26" s="18" t="str">
        <f t="shared" si="107"/>
        <v/>
      </c>
      <c r="BT26" s="13"/>
    </row>
    <row r="27" spans="1:72" s="12" customFormat="1" ht="16.5" thickTop="1" x14ac:dyDescent="0.25">
      <c r="A27" s="141"/>
      <c r="B27" s="50"/>
      <c r="C27" s="19" t="str">
        <f>IF(B27="","",B27)</f>
        <v/>
      </c>
      <c r="D27" s="50"/>
      <c r="E27" s="19" t="str">
        <f>IF(D27="","",D27)</f>
        <v/>
      </c>
      <c r="F27" s="50"/>
      <c r="G27" s="19" t="str">
        <f>IF(F27="","",F27)</f>
        <v/>
      </c>
      <c r="H27" s="50"/>
      <c r="I27" s="19" t="str">
        <f>IF(H27="","",H27)</f>
        <v/>
      </c>
      <c r="J27" s="50"/>
      <c r="K27" s="19" t="str">
        <f>IF(J27="","",J27)</f>
        <v/>
      </c>
      <c r="L27" s="50"/>
      <c r="M27" s="19" t="str">
        <f t="shared" si="77"/>
        <v/>
      </c>
      <c r="N27" s="50"/>
      <c r="O27" s="19" t="str">
        <f t="shared" ref="O27:O41" si="113">IF(N27="","",N27)</f>
        <v/>
      </c>
      <c r="P27" s="50"/>
      <c r="Q27" s="19" t="str">
        <f t="shared" ref="Q27:Q41" si="114">IF(P27="","",P27)</f>
        <v/>
      </c>
      <c r="R27" s="50"/>
      <c r="S27" s="19" t="str">
        <f t="shared" ref="S27:S41" si="115">IF(R27="","",R27)</f>
        <v/>
      </c>
      <c r="T27" s="50"/>
      <c r="U27" s="19" t="str">
        <f t="shared" si="4"/>
        <v/>
      </c>
      <c r="V27" s="50"/>
      <c r="W27" s="19" t="str">
        <f t="shared" si="5"/>
        <v/>
      </c>
      <c r="X27" s="50"/>
      <c r="Y27" s="19" t="str">
        <f t="shared" si="5"/>
        <v/>
      </c>
      <c r="Z27" s="50"/>
      <c r="AA27" s="19" t="str">
        <f t="shared" si="5"/>
        <v/>
      </c>
      <c r="AB27" s="50"/>
      <c r="AC27" s="19" t="str">
        <f t="shared" si="5"/>
        <v/>
      </c>
      <c r="AD27" s="50"/>
      <c r="AE27" s="19" t="str">
        <f t="shared" si="5"/>
        <v/>
      </c>
      <c r="AF27" s="50"/>
      <c r="AG27" s="19" t="str">
        <f t="shared" si="5"/>
        <v/>
      </c>
      <c r="AH27" s="50"/>
      <c r="AI27" s="19" t="str">
        <f t="shared" si="5"/>
        <v/>
      </c>
      <c r="AJ27" s="50"/>
      <c r="AK27" s="19" t="str">
        <f t="shared" si="5"/>
        <v/>
      </c>
      <c r="AL27" s="50"/>
      <c r="AM27" s="19" t="str">
        <f t="shared" si="5"/>
        <v/>
      </c>
      <c r="AN27" s="50"/>
      <c r="AO27" s="19" t="str">
        <f t="shared" si="5"/>
        <v/>
      </c>
      <c r="AP27" s="50"/>
      <c r="AQ27" s="19" t="str">
        <f t="shared" si="5"/>
        <v/>
      </c>
      <c r="AR27" s="50"/>
      <c r="AS27" s="19" t="str">
        <f t="shared" si="5"/>
        <v/>
      </c>
      <c r="AT27" s="50"/>
      <c r="AU27" s="19" t="str">
        <f>IF(AT27="","",AT27)</f>
        <v/>
      </c>
      <c r="AV27" s="50"/>
      <c r="AW27" s="19" t="str">
        <f>IF(AV27="","",AV27)</f>
        <v/>
      </c>
      <c r="AX27" s="50"/>
      <c r="AY27" s="19" t="str">
        <f>IF(AX27="","",AX27)</f>
        <v/>
      </c>
      <c r="AZ27" s="50"/>
      <c r="BA27" s="19" t="str">
        <f>IF(AZ27="","",AZ27)</f>
        <v/>
      </c>
      <c r="BB27" s="50"/>
      <c r="BC27" s="19" t="str">
        <f>IF(BB27="","",BB27)</f>
        <v/>
      </c>
      <c r="BD27" s="50"/>
      <c r="BE27" s="19" t="str">
        <f>IF(BD27="","",BD27)</f>
        <v/>
      </c>
      <c r="BF27" s="50"/>
      <c r="BG27" s="19" t="str">
        <f>IF(BF27="","",BF27)</f>
        <v/>
      </c>
      <c r="BH27" s="50"/>
      <c r="BI27" s="19" t="str">
        <f>IF(BH27="","",BH27)</f>
        <v/>
      </c>
      <c r="BJ27" s="50"/>
      <c r="BK27" s="19" t="str">
        <f>IF(BJ27="","",BJ27)</f>
        <v/>
      </c>
      <c r="BL27" s="50"/>
      <c r="BM27" s="19" t="str">
        <f>IF(BL27="","",BL27)</f>
        <v/>
      </c>
      <c r="BN27" s="50"/>
      <c r="BO27" s="19" t="str">
        <f>IF(BN27="","",BN27)</f>
        <v/>
      </c>
      <c r="BP27" s="50"/>
      <c r="BQ27" s="19" t="str">
        <f>IF(BP27="","",BP27)</f>
        <v/>
      </c>
      <c r="BR27" s="50"/>
      <c r="BS27" s="19" t="str">
        <f>IF(BR27="","",BR27)</f>
        <v/>
      </c>
      <c r="BT27" s="11"/>
    </row>
    <row r="28" spans="1:72" x14ac:dyDescent="0.25">
      <c r="A28" s="142"/>
      <c r="B28" s="51"/>
      <c r="C28" s="17" t="str">
        <f>IF(B28="","",C27*(1-0.65)+B28*0.65)</f>
        <v/>
      </c>
      <c r="D28" s="51"/>
      <c r="E28" s="17" t="str">
        <f>IF(D28="","",E27*(1-0.65)+D28*0.65)</f>
        <v/>
      </c>
      <c r="F28" s="51"/>
      <c r="G28" s="17" t="str">
        <f>IF(F28="","",G27*(1-0.65)+F28*0.65)</f>
        <v/>
      </c>
      <c r="H28" s="51"/>
      <c r="I28" s="17" t="str">
        <f>IF(H28="","",I27*(1-0.65)+H28*0.65)</f>
        <v/>
      </c>
      <c r="J28" s="51"/>
      <c r="K28" s="17" t="str">
        <f>IF(J28="","",K27*(1-0.65)+J28*0.65)</f>
        <v/>
      </c>
      <c r="L28" s="51"/>
      <c r="M28" s="17" t="str">
        <f t="shared" ref="M28:M33" si="116">IF(L28="","",M27*(1-0.65)+L28*0.65)</f>
        <v/>
      </c>
      <c r="N28" s="51"/>
      <c r="O28" s="17" t="str">
        <f t="shared" ref="O28:O33" si="117">IF(N28="","",O27*(1-0.65)+N28*0.65)</f>
        <v/>
      </c>
      <c r="P28" s="51"/>
      <c r="Q28" s="17" t="str">
        <f t="shared" ref="Q28:Q33" si="118">IF(P28="","",Q27*(1-0.65)+P28*0.65)</f>
        <v/>
      </c>
      <c r="R28" s="51"/>
      <c r="S28" s="17" t="str">
        <f t="shared" ref="S28:S33" si="119">IF(R28="","",S27*(1-0.65)+R28*0.65)</f>
        <v/>
      </c>
      <c r="T28" s="51"/>
      <c r="U28" s="17" t="str">
        <f t="shared" ref="U28:U33" si="120">IF(T28="","",U27*(1-0.65)+T28*0.65)</f>
        <v/>
      </c>
      <c r="V28" s="51"/>
      <c r="W28" s="17" t="str">
        <f t="shared" ref="W28:W33" si="121">IF(V28="","",W27*(1-0.65)+V28*0.65)</f>
        <v/>
      </c>
      <c r="X28" s="51"/>
      <c r="Y28" s="17" t="str">
        <f t="shared" ref="Y28:Y33" si="122">IF(X28="","",Y27*(1-0.65)+X28*0.65)</f>
        <v/>
      </c>
      <c r="Z28" s="51"/>
      <c r="AA28" s="17" t="str">
        <f t="shared" ref="AA28:AA33" si="123">IF(Z28="","",AA27*(1-0.65)+Z28*0.65)</f>
        <v/>
      </c>
      <c r="AB28" s="51"/>
      <c r="AC28" s="17" t="str">
        <f t="shared" ref="AC28:AC33" si="124">IF(AB28="","",AC27*(1-0.65)+AB28*0.65)</f>
        <v/>
      </c>
      <c r="AD28" s="51"/>
      <c r="AE28" s="17" t="str">
        <f t="shared" ref="AE28:AE33" si="125">IF(AD28="","",AE27*(1-0.65)+AD28*0.65)</f>
        <v/>
      </c>
      <c r="AF28" s="51"/>
      <c r="AG28" s="17" t="str">
        <f t="shared" ref="AG28:AG33" si="126">IF(AF28="","",AG27*(1-0.65)+AF28*0.65)</f>
        <v/>
      </c>
      <c r="AH28" s="51"/>
      <c r="AI28" s="17" t="str">
        <f t="shared" ref="AI28:AI33" si="127">IF(AH28="","",AI27*(1-0.65)+AH28*0.65)</f>
        <v/>
      </c>
      <c r="AJ28" s="51"/>
      <c r="AK28" s="17" t="str">
        <f t="shared" ref="AK28:AK33" si="128">IF(AJ28="","",AK27*(1-0.65)+AJ28*0.65)</f>
        <v/>
      </c>
      <c r="AL28" s="51"/>
      <c r="AM28" s="17" t="str">
        <f t="shared" ref="AM28:AM33" si="129">IF(AL28="","",AM27*(1-0.65)+AL28*0.65)</f>
        <v/>
      </c>
      <c r="AN28" s="51"/>
      <c r="AO28" s="17" t="str">
        <f t="shared" ref="AO28:AO33" si="130">IF(AN28="","",AO27*(1-0.65)+AN28*0.65)</f>
        <v/>
      </c>
      <c r="AP28" s="51"/>
      <c r="AQ28" s="17" t="str">
        <f t="shared" ref="AQ28:AQ33" si="131">IF(AP28="","",AQ27*(1-0.65)+AP28*0.65)</f>
        <v/>
      </c>
      <c r="AR28" s="51"/>
      <c r="AS28" s="17" t="str">
        <f t="shared" ref="AS28:AS33" si="132">IF(AR28="","",AS27*(1-0.65)+AR28*0.65)</f>
        <v/>
      </c>
      <c r="AT28" s="51"/>
      <c r="AU28" s="17" t="str">
        <f t="shared" ref="AU28:AU33" si="133">IF(AT28="","",AU27*(1-0.65)+AT28*0.65)</f>
        <v/>
      </c>
      <c r="AV28" s="51"/>
      <c r="AW28" s="17" t="str">
        <f t="shared" ref="AW28:AW33" si="134">IF(AV28="","",AW27*(1-0.65)+AV28*0.65)</f>
        <v/>
      </c>
      <c r="AX28" s="51"/>
      <c r="AY28" s="17" t="str">
        <f t="shared" ref="AY28:AY33" si="135">IF(AX28="","",AY27*(1-0.65)+AX28*0.65)</f>
        <v/>
      </c>
      <c r="AZ28" s="51"/>
      <c r="BA28" s="17" t="str">
        <f t="shared" ref="BA28:BA33" si="136">IF(AZ28="","",BA27*(1-0.65)+AZ28*0.65)</f>
        <v/>
      </c>
      <c r="BB28" s="51"/>
      <c r="BC28" s="17" t="str">
        <f t="shared" ref="BC28:BC33" si="137">IF(BB28="","",BC27*(1-0.65)+BB28*0.65)</f>
        <v/>
      </c>
      <c r="BD28" s="51"/>
      <c r="BE28" s="17" t="str">
        <f t="shared" ref="BE28:BE33" si="138">IF(BD28="","",BE27*(1-0.65)+BD28*0.65)</f>
        <v/>
      </c>
      <c r="BF28" s="51"/>
      <c r="BG28" s="17" t="str">
        <f t="shared" ref="BG28:BG33" si="139">IF(BF28="","",BG27*(1-0.65)+BF28*0.65)</f>
        <v/>
      </c>
      <c r="BH28" s="51"/>
      <c r="BI28" s="17" t="str">
        <f t="shared" ref="BI28:BI33" si="140">IF(BH28="","",BI27*(1-0.65)+BH28*0.65)</f>
        <v/>
      </c>
      <c r="BJ28" s="51"/>
      <c r="BK28" s="17" t="str">
        <f t="shared" ref="BK28:BK33" si="141">IF(BJ28="","",BK27*(1-0.65)+BJ28*0.65)</f>
        <v/>
      </c>
      <c r="BL28" s="51"/>
      <c r="BM28" s="17" t="str">
        <f t="shared" ref="BM28:BM33" si="142">IF(BL28="","",BM27*(1-0.65)+BL28*0.65)</f>
        <v/>
      </c>
      <c r="BN28" s="51"/>
      <c r="BO28" s="17" t="str">
        <f t="shared" ref="BO28:BO33" si="143">IF(BN28="","",BO27*(1-0.65)+BN28*0.65)</f>
        <v/>
      </c>
      <c r="BP28" s="51"/>
      <c r="BQ28" s="17" t="str">
        <f t="shared" ref="BQ28:BQ33" si="144">IF(BP28="","",BQ27*(1-0.65)+BP28*0.65)</f>
        <v/>
      </c>
      <c r="BR28" s="51"/>
      <c r="BS28" s="17" t="str">
        <f t="shared" ref="BS28:BS33" si="145">IF(BR28="","",BS27*(1-0.65)+BR28*0.65)</f>
        <v/>
      </c>
      <c r="BT28" s="9"/>
    </row>
    <row r="29" spans="1:72" x14ac:dyDescent="0.25">
      <c r="A29" s="142"/>
      <c r="B29" s="51"/>
      <c r="C29" s="17" t="str">
        <f t="shared" ref="C29:C33" si="146">IF(B29="","",C28*(1-0.65)+B29*0.65)</f>
        <v/>
      </c>
      <c r="D29" s="51"/>
      <c r="E29" s="17" t="str">
        <f t="shared" ref="E29:E33" si="147">IF(D29="","",E28*(1-0.65)+D29*0.65)</f>
        <v/>
      </c>
      <c r="F29" s="51"/>
      <c r="G29" s="17" t="str">
        <f t="shared" ref="G29:G33" si="148">IF(F29="","",G28*(1-0.65)+F29*0.65)</f>
        <v/>
      </c>
      <c r="H29" s="51"/>
      <c r="I29" s="17" t="str">
        <f t="shared" ref="I29:I33" si="149">IF(H29="","",I28*(1-0.65)+H29*0.65)</f>
        <v/>
      </c>
      <c r="J29" s="51"/>
      <c r="K29" s="17" t="str">
        <f t="shared" ref="K29:K33" si="150">IF(J29="","",K28*(1-0.65)+J29*0.65)</f>
        <v/>
      </c>
      <c r="L29" s="51"/>
      <c r="M29" s="17" t="str">
        <f t="shared" si="116"/>
        <v/>
      </c>
      <c r="N29" s="51"/>
      <c r="O29" s="17" t="str">
        <f t="shared" si="117"/>
        <v/>
      </c>
      <c r="P29" s="51"/>
      <c r="Q29" s="17" t="str">
        <f t="shared" si="118"/>
        <v/>
      </c>
      <c r="R29" s="51"/>
      <c r="S29" s="17" t="str">
        <f t="shared" si="119"/>
        <v/>
      </c>
      <c r="T29" s="51"/>
      <c r="U29" s="17" t="str">
        <f t="shared" si="120"/>
        <v/>
      </c>
      <c r="V29" s="51"/>
      <c r="W29" s="17" t="str">
        <f t="shared" si="121"/>
        <v/>
      </c>
      <c r="X29" s="51"/>
      <c r="Y29" s="17" t="str">
        <f t="shared" si="122"/>
        <v/>
      </c>
      <c r="Z29" s="51"/>
      <c r="AA29" s="17" t="str">
        <f t="shared" si="123"/>
        <v/>
      </c>
      <c r="AB29" s="51"/>
      <c r="AC29" s="17" t="str">
        <f t="shared" si="124"/>
        <v/>
      </c>
      <c r="AD29" s="51"/>
      <c r="AE29" s="17" t="str">
        <f t="shared" si="125"/>
        <v/>
      </c>
      <c r="AF29" s="51"/>
      <c r="AG29" s="17" t="str">
        <f t="shared" si="126"/>
        <v/>
      </c>
      <c r="AH29" s="51"/>
      <c r="AI29" s="17" t="str">
        <f t="shared" si="127"/>
        <v/>
      </c>
      <c r="AJ29" s="51"/>
      <c r="AK29" s="17" t="str">
        <f t="shared" si="128"/>
        <v/>
      </c>
      <c r="AL29" s="51"/>
      <c r="AM29" s="17" t="str">
        <f t="shared" si="129"/>
        <v/>
      </c>
      <c r="AN29" s="51"/>
      <c r="AO29" s="17" t="str">
        <f t="shared" si="130"/>
        <v/>
      </c>
      <c r="AP29" s="51"/>
      <c r="AQ29" s="17" t="str">
        <f t="shared" si="131"/>
        <v/>
      </c>
      <c r="AR29" s="51"/>
      <c r="AS29" s="17" t="str">
        <f t="shared" si="132"/>
        <v/>
      </c>
      <c r="AT29" s="51"/>
      <c r="AU29" s="17" t="str">
        <f t="shared" si="133"/>
        <v/>
      </c>
      <c r="AV29" s="51"/>
      <c r="AW29" s="17" t="str">
        <f t="shared" si="134"/>
        <v/>
      </c>
      <c r="AX29" s="51"/>
      <c r="AY29" s="17" t="str">
        <f t="shared" si="135"/>
        <v/>
      </c>
      <c r="AZ29" s="51"/>
      <c r="BA29" s="17" t="str">
        <f t="shared" si="136"/>
        <v/>
      </c>
      <c r="BB29" s="51"/>
      <c r="BC29" s="17" t="str">
        <f t="shared" si="137"/>
        <v/>
      </c>
      <c r="BD29" s="51"/>
      <c r="BE29" s="17" t="str">
        <f t="shared" si="138"/>
        <v/>
      </c>
      <c r="BF29" s="51"/>
      <c r="BG29" s="17" t="str">
        <f t="shared" si="139"/>
        <v/>
      </c>
      <c r="BH29" s="51"/>
      <c r="BI29" s="17" t="str">
        <f t="shared" si="140"/>
        <v/>
      </c>
      <c r="BJ29" s="51"/>
      <c r="BK29" s="17" t="str">
        <f t="shared" si="141"/>
        <v/>
      </c>
      <c r="BL29" s="51"/>
      <c r="BM29" s="17" t="str">
        <f t="shared" si="142"/>
        <v/>
      </c>
      <c r="BN29" s="51"/>
      <c r="BO29" s="17" t="str">
        <f t="shared" si="143"/>
        <v/>
      </c>
      <c r="BP29" s="51"/>
      <c r="BQ29" s="17" t="str">
        <f t="shared" si="144"/>
        <v/>
      </c>
      <c r="BR29" s="51"/>
      <c r="BS29" s="17" t="str">
        <f t="shared" si="145"/>
        <v/>
      </c>
      <c r="BT29" s="9"/>
    </row>
    <row r="30" spans="1:72" x14ac:dyDescent="0.25">
      <c r="A30" s="142"/>
      <c r="B30" s="51"/>
      <c r="C30" s="17" t="str">
        <f t="shared" si="146"/>
        <v/>
      </c>
      <c r="D30" s="51"/>
      <c r="E30" s="17" t="str">
        <f t="shared" si="147"/>
        <v/>
      </c>
      <c r="F30" s="51"/>
      <c r="G30" s="17" t="str">
        <f t="shared" si="148"/>
        <v/>
      </c>
      <c r="H30" s="51"/>
      <c r="I30" s="17" t="str">
        <f t="shared" si="149"/>
        <v/>
      </c>
      <c r="J30" s="51"/>
      <c r="K30" s="17" t="str">
        <f t="shared" si="150"/>
        <v/>
      </c>
      <c r="L30" s="51"/>
      <c r="M30" s="17" t="str">
        <f t="shared" si="116"/>
        <v/>
      </c>
      <c r="N30" s="51"/>
      <c r="O30" s="17" t="str">
        <f t="shared" si="117"/>
        <v/>
      </c>
      <c r="P30" s="51"/>
      <c r="Q30" s="17" t="str">
        <f t="shared" si="118"/>
        <v/>
      </c>
      <c r="R30" s="51"/>
      <c r="S30" s="17" t="str">
        <f t="shared" si="119"/>
        <v/>
      </c>
      <c r="T30" s="51"/>
      <c r="U30" s="17" t="str">
        <f t="shared" si="120"/>
        <v/>
      </c>
      <c r="V30" s="51"/>
      <c r="W30" s="17" t="str">
        <f t="shared" si="121"/>
        <v/>
      </c>
      <c r="X30" s="51"/>
      <c r="Y30" s="17" t="str">
        <f t="shared" si="122"/>
        <v/>
      </c>
      <c r="Z30" s="51"/>
      <c r="AA30" s="17" t="str">
        <f t="shared" si="123"/>
        <v/>
      </c>
      <c r="AB30" s="51"/>
      <c r="AC30" s="17" t="str">
        <f t="shared" si="124"/>
        <v/>
      </c>
      <c r="AD30" s="51"/>
      <c r="AE30" s="17" t="str">
        <f t="shared" si="125"/>
        <v/>
      </c>
      <c r="AF30" s="51"/>
      <c r="AG30" s="17" t="str">
        <f t="shared" si="126"/>
        <v/>
      </c>
      <c r="AH30" s="51"/>
      <c r="AI30" s="17" t="str">
        <f t="shared" si="127"/>
        <v/>
      </c>
      <c r="AJ30" s="51"/>
      <c r="AK30" s="17" t="str">
        <f t="shared" si="128"/>
        <v/>
      </c>
      <c r="AL30" s="51"/>
      <c r="AM30" s="17" t="str">
        <f t="shared" si="129"/>
        <v/>
      </c>
      <c r="AN30" s="51"/>
      <c r="AO30" s="17" t="str">
        <f t="shared" si="130"/>
        <v/>
      </c>
      <c r="AP30" s="51"/>
      <c r="AQ30" s="17" t="str">
        <f t="shared" si="131"/>
        <v/>
      </c>
      <c r="AR30" s="51"/>
      <c r="AS30" s="17" t="str">
        <f t="shared" si="132"/>
        <v/>
      </c>
      <c r="AT30" s="51"/>
      <c r="AU30" s="17" t="str">
        <f t="shared" si="133"/>
        <v/>
      </c>
      <c r="AV30" s="51"/>
      <c r="AW30" s="17" t="str">
        <f t="shared" si="134"/>
        <v/>
      </c>
      <c r="AX30" s="51"/>
      <c r="AY30" s="17" t="str">
        <f t="shared" si="135"/>
        <v/>
      </c>
      <c r="AZ30" s="51"/>
      <c r="BA30" s="17" t="str">
        <f t="shared" si="136"/>
        <v/>
      </c>
      <c r="BB30" s="51"/>
      <c r="BC30" s="17" t="str">
        <f t="shared" si="137"/>
        <v/>
      </c>
      <c r="BD30" s="51"/>
      <c r="BE30" s="17" t="str">
        <f t="shared" si="138"/>
        <v/>
      </c>
      <c r="BF30" s="51"/>
      <c r="BG30" s="17" t="str">
        <f t="shared" si="139"/>
        <v/>
      </c>
      <c r="BH30" s="51"/>
      <c r="BI30" s="17" t="str">
        <f t="shared" si="140"/>
        <v/>
      </c>
      <c r="BJ30" s="51"/>
      <c r="BK30" s="17" t="str">
        <f t="shared" si="141"/>
        <v/>
      </c>
      <c r="BL30" s="51"/>
      <c r="BM30" s="17" t="str">
        <f t="shared" si="142"/>
        <v/>
      </c>
      <c r="BN30" s="51"/>
      <c r="BO30" s="17" t="str">
        <f t="shared" si="143"/>
        <v/>
      </c>
      <c r="BP30" s="51"/>
      <c r="BQ30" s="17" t="str">
        <f t="shared" si="144"/>
        <v/>
      </c>
      <c r="BR30" s="51"/>
      <c r="BS30" s="17" t="str">
        <f t="shared" si="145"/>
        <v/>
      </c>
      <c r="BT30" s="9"/>
    </row>
    <row r="31" spans="1:72" x14ac:dyDescent="0.25">
      <c r="A31" s="142"/>
      <c r="B31" s="51"/>
      <c r="C31" s="17" t="str">
        <f t="shared" si="146"/>
        <v/>
      </c>
      <c r="D31" s="51"/>
      <c r="E31" s="17" t="str">
        <f t="shared" si="147"/>
        <v/>
      </c>
      <c r="F31" s="51"/>
      <c r="G31" s="17" t="str">
        <f t="shared" si="148"/>
        <v/>
      </c>
      <c r="H31" s="51"/>
      <c r="I31" s="17" t="str">
        <f t="shared" si="149"/>
        <v/>
      </c>
      <c r="J31" s="51"/>
      <c r="K31" s="17" t="str">
        <f t="shared" si="150"/>
        <v/>
      </c>
      <c r="L31" s="51"/>
      <c r="M31" s="17" t="str">
        <f t="shared" si="116"/>
        <v/>
      </c>
      <c r="N31" s="51"/>
      <c r="O31" s="17" t="str">
        <f t="shared" si="117"/>
        <v/>
      </c>
      <c r="P31" s="51"/>
      <c r="Q31" s="17" t="str">
        <f t="shared" si="118"/>
        <v/>
      </c>
      <c r="R31" s="51"/>
      <c r="S31" s="17" t="str">
        <f t="shared" si="119"/>
        <v/>
      </c>
      <c r="T31" s="51"/>
      <c r="U31" s="17" t="str">
        <f t="shared" si="120"/>
        <v/>
      </c>
      <c r="V31" s="51"/>
      <c r="W31" s="17" t="str">
        <f t="shared" si="121"/>
        <v/>
      </c>
      <c r="X31" s="51"/>
      <c r="Y31" s="17" t="str">
        <f t="shared" si="122"/>
        <v/>
      </c>
      <c r="Z31" s="51"/>
      <c r="AA31" s="17" t="str">
        <f t="shared" si="123"/>
        <v/>
      </c>
      <c r="AB31" s="51"/>
      <c r="AC31" s="17" t="str">
        <f t="shared" si="124"/>
        <v/>
      </c>
      <c r="AD31" s="51"/>
      <c r="AE31" s="17" t="str">
        <f t="shared" si="125"/>
        <v/>
      </c>
      <c r="AF31" s="51"/>
      <c r="AG31" s="17" t="str">
        <f t="shared" si="126"/>
        <v/>
      </c>
      <c r="AH31" s="51"/>
      <c r="AI31" s="17" t="str">
        <f t="shared" si="127"/>
        <v/>
      </c>
      <c r="AJ31" s="51"/>
      <c r="AK31" s="17" t="str">
        <f t="shared" si="128"/>
        <v/>
      </c>
      <c r="AL31" s="51"/>
      <c r="AM31" s="17" t="str">
        <f t="shared" si="129"/>
        <v/>
      </c>
      <c r="AN31" s="51"/>
      <c r="AO31" s="17" t="str">
        <f t="shared" si="130"/>
        <v/>
      </c>
      <c r="AP31" s="51"/>
      <c r="AQ31" s="17" t="str">
        <f t="shared" si="131"/>
        <v/>
      </c>
      <c r="AR31" s="51"/>
      <c r="AS31" s="17" t="str">
        <f t="shared" si="132"/>
        <v/>
      </c>
      <c r="AT31" s="51"/>
      <c r="AU31" s="17" t="str">
        <f t="shared" si="133"/>
        <v/>
      </c>
      <c r="AV31" s="51"/>
      <c r="AW31" s="17" t="str">
        <f t="shared" si="134"/>
        <v/>
      </c>
      <c r="AX31" s="51"/>
      <c r="AY31" s="17" t="str">
        <f t="shared" si="135"/>
        <v/>
      </c>
      <c r="AZ31" s="51"/>
      <c r="BA31" s="17" t="str">
        <f t="shared" si="136"/>
        <v/>
      </c>
      <c r="BB31" s="51"/>
      <c r="BC31" s="17" t="str">
        <f t="shared" si="137"/>
        <v/>
      </c>
      <c r="BD31" s="51"/>
      <c r="BE31" s="17" t="str">
        <f t="shared" si="138"/>
        <v/>
      </c>
      <c r="BF31" s="51"/>
      <c r="BG31" s="17" t="str">
        <f t="shared" si="139"/>
        <v/>
      </c>
      <c r="BH31" s="51"/>
      <c r="BI31" s="17" t="str">
        <f t="shared" si="140"/>
        <v/>
      </c>
      <c r="BJ31" s="51"/>
      <c r="BK31" s="17" t="str">
        <f t="shared" si="141"/>
        <v/>
      </c>
      <c r="BL31" s="51"/>
      <c r="BM31" s="17" t="str">
        <f t="shared" si="142"/>
        <v/>
      </c>
      <c r="BN31" s="51"/>
      <c r="BO31" s="17" t="str">
        <f t="shared" si="143"/>
        <v/>
      </c>
      <c r="BP31" s="51"/>
      <c r="BQ31" s="17" t="str">
        <f t="shared" si="144"/>
        <v/>
      </c>
      <c r="BR31" s="51"/>
      <c r="BS31" s="17" t="str">
        <f t="shared" si="145"/>
        <v/>
      </c>
      <c r="BT31" s="9"/>
    </row>
    <row r="32" spans="1:72" x14ac:dyDescent="0.25">
      <c r="A32" s="142"/>
      <c r="B32" s="51"/>
      <c r="C32" s="17" t="str">
        <f t="shared" si="146"/>
        <v/>
      </c>
      <c r="D32" s="51"/>
      <c r="E32" s="17" t="str">
        <f t="shared" si="147"/>
        <v/>
      </c>
      <c r="F32" s="51"/>
      <c r="G32" s="17" t="str">
        <f t="shared" si="148"/>
        <v/>
      </c>
      <c r="H32" s="51"/>
      <c r="I32" s="17" t="str">
        <f t="shared" si="149"/>
        <v/>
      </c>
      <c r="J32" s="51"/>
      <c r="K32" s="17" t="str">
        <f t="shared" si="150"/>
        <v/>
      </c>
      <c r="L32" s="51"/>
      <c r="M32" s="17" t="str">
        <f t="shared" si="116"/>
        <v/>
      </c>
      <c r="N32" s="51"/>
      <c r="O32" s="17" t="str">
        <f t="shared" si="117"/>
        <v/>
      </c>
      <c r="P32" s="51"/>
      <c r="Q32" s="17" t="str">
        <f t="shared" si="118"/>
        <v/>
      </c>
      <c r="R32" s="51"/>
      <c r="S32" s="17" t="str">
        <f t="shared" si="119"/>
        <v/>
      </c>
      <c r="T32" s="51"/>
      <c r="U32" s="17" t="str">
        <f t="shared" si="120"/>
        <v/>
      </c>
      <c r="V32" s="51"/>
      <c r="W32" s="17" t="str">
        <f t="shared" si="121"/>
        <v/>
      </c>
      <c r="X32" s="51"/>
      <c r="Y32" s="17" t="str">
        <f t="shared" si="122"/>
        <v/>
      </c>
      <c r="Z32" s="51"/>
      <c r="AA32" s="17" t="str">
        <f t="shared" si="123"/>
        <v/>
      </c>
      <c r="AB32" s="51"/>
      <c r="AC32" s="17" t="str">
        <f t="shared" si="124"/>
        <v/>
      </c>
      <c r="AD32" s="51"/>
      <c r="AE32" s="17" t="str">
        <f t="shared" si="125"/>
        <v/>
      </c>
      <c r="AF32" s="51"/>
      <c r="AG32" s="17" t="str">
        <f t="shared" si="126"/>
        <v/>
      </c>
      <c r="AH32" s="51"/>
      <c r="AI32" s="17" t="str">
        <f t="shared" si="127"/>
        <v/>
      </c>
      <c r="AJ32" s="51"/>
      <c r="AK32" s="17" t="str">
        <f t="shared" si="128"/>
        <v/>
      </c>
      <c r="AL32" s="51"/>
      <c r="AM32" s="17" t="str">
        <f t="shared" si="129"/>
        <v/>
      </c>
      <c r="AN32" s="51"/>
      <c r="AO32" s="17" t="str">
        <f t="shared" si="130"/>
        <v/>
      </c>
      <c r="AP32" s="51"/>
      <c r="AQ32" s="17" t="str">
        <f t="shared" si="131"/>
        <v/>
      </c>
      <c r="AR32" s="51"/>
      <c r="AS32" s="17" t="str">
        <f t="shared" si="132"/>
        <v/>
      </c>
      <c r="AT32" s="51"/>
      <c r="AU32" s="17" t="str">
        <f t="shared" si="133"/>
        <v/>
      </c>
      <c r="AV32" s="51"/>
      <c r="AW32" s="17" t="str">
        <f t="shared" si="134"/>
        <v/>
      </c>
      <c r="AX32" s="51"/>
      <c r="AY32" s="17" t="str">
        <f t="shared" si="135"/>
        <v/>
      </c>
      <c r="AZ32" s="51"/>
      <c r="BA32" s="17" t="str">
        <f t="shared" si="136"/>
        <v/>
      </c>
      <c r="BB32" s="51"/>
      <c r="BC32" s="17" t="str">
        <f t="shared" si="137"/>
        <v/>
      </c>
      <c r="BD32" s="51"/>
      <c r="BE32" s="17" t="str">
        <f t="shared" si="138"/>
        <v/>
      </c>
      <c r="BF32" s="51"/>
      <c r="BG32" s="17" t="str">
        <f t="shared" si="139"/>
        <v/>
      </c>
      <c r="BH32" s="51"/>
      <c r="BI32" s="17" t="str">
        <f t="shared" si="140"/>
        <v/>
      </c>
      <c r="BJ32" s="51"/>
      <c r="BK32" s="17" t="str">
        <f t="shared" si="141"/>
        <v/>
      </c>
      <c r="BL32" s="51"/>
      <c r="BM32" s="17" t="str">
        <f t="shared" si="142"/>
        <v/>
      </c>
      <c r="BN32" s="51"/>
      <c r="BO32" s="17" t="str">
        <f t="shared" si="143"/>
        <v/>
      </c>
      <c r="BP32" s="51"/>
      <c r="BQ32" s="17" t="str">
        <f t="shared" si="144"/>
        <v/>
      </c>
      <c r="BR32" s="51"/>
      <c r="BS32" s="17" t="str">
        <f t="shared" si="145"/>
        <v/>
      </c>
      <c r="BT32" s="9"/>
    </row>
    <row r="33" spans="1:72" s="14" customFormat="1" ht="16.5" thickBot="1" x14ac:dyDescent="0.3">
      <c r="A33" s="143"/>
      <c r="B33" s="52"/>
      <c r="C33" s="18" t="str">
        <f t="shared" si="146"/>
        <v/>
      </c>
      <c r="D33" s="52"/>
      <c r="E33" s="18" t="str">
        <f t="shared" si="147"/>
        <v/>
      </c>
      <c r="F33" s="52"/>
      <c r="G33" s="18" t="str">
        <f t="shared" si="148"/>
        <v/>
      </c>
      <c r="H33" s="52"/>
      <c r="I33" s="18" t="str">
        <f t="shared" si="149"/>
        <v/>
      </c>
      <c r="J33" s="52"/>
      <c r="K33" s="18" t="str">
        <f t="shared" si="150"/>
        <v/>
      </c>
      <c r="L33" s="52"/>
      <c r="M33" s="18" t="str">
        <f t="shared" si="116"/>
        <v/>
      </c>
      <c r="N33" s="52"/>
      <c r="O33" s="18" t="str">
        <f t="shared" si="117"/>
        <v/>
      </c>
      <c r="P33" s="52"/>
      <c r="Q33" s="18" t="str">
        <f t="shared" si="118"/>
        <v/>
      </c>
      <c r="R33" s="52"/>
      <c r="S33" s="18" t="str">
        <f t="shared" si="119"/>
        <v/>
      </c>
      <c r="T33" s="52"/>
      <c r="U33" s="18" t="str">
        <f t="shared" si="120"/>
        <v/>
      </c>
      <c r="V33" s="52"/>
      <c r="W33" s="18" t="str">
        <f t="shared" si="121"/>
        <v/>
      </c>
      <c r="X33" s="52"/>
      <c r="Y33" s="18" t="str">
        <f t="shared" si="122"/>
        <v/>
      </c>
      <c r="Z33" s="52"/>
      <c r="AA33" s="18" t="str">
        <f t="shared" si="123"/>
        <v/>
      </c>
      <c r="AB33" s="52"/>
      <c r="AC33" s="18" t="str">
        <f t="shared" si="124"/>
        <v/>
      </c>
      <c r="AD33" s="52"/>
      <c r="AE33" s="18" t="str">
        <f t="shared" si="125"/>
        <v/>
      </c>
      <c r="AF33" s="52"/>
      <c r="AG33" s="18" t="str">
        <f t="shared" si="126"/>
        <v/>
      </c>
      <c r="AH33" s="52"/>
      <c r="AI33" s="18" t="str">
        <f t="shared" si="127"/>
        <v/>
      </c>
      <c r="AJ33" s="52"/>
      <c r="AK33" s="18" t="str">
        <f t="shared" si="128"/>
        <v/>
      </c>
      <c r="AL33" s="52"/>
      <c r="AM33" s="18" t="str">
        <f t="shared" si="129"/>
        <v/>
      </c>
      <c r="AN33" s="52"/>
      <c r="AO33" s="18" t="str">
        <f t="shared" si="130"/>
        <v/>
      </c>
      <c r="AP33" s="52"/>
      <c r="AQ33" s="18" t="str">
        <f t="shared" si="131"/>
        <v/>
      </c>
      <c r="AR33" s="52"/>
      <c r="AS33" s="18" t="str">
        <f t="shared" si="132"/>
        <v/>
      </c>
      <c r="AT33" s="52"/>
      <c r="AU33" s="18" t="str">
        <f t="shared" si="133"/>
        <v/>
      </c>
      <c r="AV33" s="52"/>
      <c r="AW33" s="18" t="str">
        <f t="shared" si="134"/>
        <v/>
      </c>
      <c r="AX33" s="52"/>
      <c r="AY33" s="18" t="str">
        <f t="shared" si="135"/>
        <v/>
      </c>
      <c r="AZ33" s="52"/>
      <c r="BA33" s="18" t="str">
        <f t="shared" si="136"/>
        <v/>
      </c>
      <c r="BB33" s="52"/>
      <c r="BC33" s="18" t="str">
        <f t="shared" si="137"/>
        <v/>
      </c>
      <c r="BD33" s="52"/>
      <c r="BE33" s="18" t="str">
        <f t="shared" si="138"/>
        <v/>
      </c>
      <c r="BF33" s="52"/>
      <c r="BG33" s="18" t="str">
        <f t="shared" si="139"/>
        <v/>
      </c>
      <c r="BH33" s="52"/>
      <c r="BI33" s="18" t="str">
        <f t="shared" si="140"/>
        <v/>
      </c>
      <c r="BJ33" s="52"/>
      <c r="BK33" s="18" t="str">
        <f t="shared" si="141"/>
        <v/>
      </c>
      <c r="BL33" s="52"/>
      <c r="BM33" s="18" t="str">
        <f t="shared" si="142"/>
        <v/>
      </c>
      <c r="BN33" s="52"/>
      <c r="BO33" s="18" t="str">
        <f t="shared" si="143"/>
        <v/>
      </c>
      <c r="BP33" s="52"/>
      <c r="BQ33" s="18" t="str">
        <f t="shared" si="144"/>
        <v/>
      </c>
      <c r="BR33" s="52"/>
      <c r="BS33" s="18" t="str">
        <f t="shared" si="145"/>
        <v/>
      </c>
      <c r="BT33" s="13"/>
    </row>
    <row r="34" spans="1:72" s="12" customFormat="1" ht="16.5" thickTop="1" x14ac:dyDescent="0.25">
      <c r="A34" s="141"/>
      <c r="B34" s="50"/>
      <c r="C34" s="19" t="str">
        <f>IF(B34="","",B34)</f>
        <v/>
      </c>
      <c r="D34" s="50"/>
      <c r="E34" s="19" t="str">
        <f>IF(D34="","",D34)</f>
        <v/>
      </c>
      <c r="F34" s="50"/>
      <c r="G34" s="19" t="str">
        <f>IF(F34="","",F34)</f>
        <v/>
      </c>
      <c r="H34" s="50"/>
      <c r="I34" s="19" t="str">
        <f>IF(H34="","",H34)</f>
        <v/>
      </c>
      <c r="J34" s="50"/>
      <c r="K34" s="19" t="str">
        <f>IF(J34="","",J34)</f>
        <v/>
      </c>
      <c r="L34" s="50"/>
      <c r="M34" s="19" t="str">
        <f t="shared" ref="M34:M41" si="151">IF(L34="","",L34)</f>
        <v/>
      </c>
      <c r="N34" s="50"/>
      <c r="O34" s="19" t="str">
        <f t="shared" si="113"/>
        <v/>
      </c>
      <c r="P34" s="50"/>
      <c r="Q34" s="19" t="str">
        <f t="shared" si="114"/>
        <v/>
      </c>
      <c r="R34" s="50"/>
      <c r="S34" s="19" t="str">
        <f t="shared" si="115"/>
        <v/>
      </c>
      <c r="T34" s="50"/>
      <c r="U34" s="19" t="str">
        <f t="shared" si="4"/>
        <v/>
      </c>
      <c r="V34" s="50"/>
      <c r="W34" s="19" t="str">
        <f t="shared" si="5"/>
        <v/>
      </c>
      <c r="X34" s="50"/>
      <c r="Y34" s="19" t="str">
        <f t="shared" si="5"/>
        <v/>
      </c>
      <c r="Z34" s="50"/>
      <c r="AA34" s="19" t="str">
        <f t="shared" si="5"/>
        <v/>
      </c>
      <c r="AB34" s="50"/>
      <c r="AC34" s="19" t="str">
        <f t="shared" si="5"/>
        <v/>
      </c>
      <c r="AD34" s="50"/>
      <c r="AE34" s="19" t="str">
        <f t="shared" si="5"/>
        <v/>
      </c>
      <c r="AF34" s="50"/>
      <c r="AG34" s="19" t="str">
        <f t="shared" si="5"/>
        <v/>
      </c>
      <c r="AH34" s="50"/>
      <c r="AI34" s="19" t="str">
        <f t="shared" si="5"/>
        <v/>
      </c>
      <c r="AJ34" s="50"/>
      <c r="AK34" s="19" t="str">
        <f t="shared" si="5"/>
        <v/>
      </c>
      <c r="AL34" s="50"/>
      <c r="AM34" s="19" t="str">
        <f t="shared" si="5"/>
        <v/>
      </c>
      <c r="AN34" s="50"/>
      <c r="AO34" s="19" t="str">
        <f t="shared" si="5"/>
        <v/>
      </c>
      <c r="AP34" s="50"/>
      <c r="AQ34" s="19" t="str">
        <f t="shared" si="5"/>
        <v/>
      </c>
      <c r="AR34" s="50"/>
      <c r="AS34" s="19" t="str">
        <f t="shared" si="5"/>
        <v/>
      </c>
      <c r="AT34" s="50"/>
      <c r="AU34" s="19" t="str">
        <f>IF(AT34="","",AT34)</f>
        <v/>
      </c>
      <c r="AV34" s="50"/>
      <c r="AW34" s="19" t="str">
        <f>IF(AV34="","",AV34)</f>
        <v/>
      </c>
      <c r="AX34" s="50"/>
      <c r="AY34" s="19" t="str">
        <f>IF(AX34="","",AX34)</f>
        <v/>
      </c>
      <c r="AZ34" s="50"/>
      <c r="BA34" s="19" t="str">
        <f>IF(AZ34="","",AZ34)</f>
        <v/>
      </c>
      <c r="BB34" s="50"/>
      <c r="BC34" s="19" t="str">
        <f>IF(BB34="","",BB34)</f>
        <v/>
      </c>
      <c r="BD34" s="50"/>
      <c r="BE34" s="19" t="str">
        <f>IF(BD34="","",BD34)</f>
        <v/>
      </c>
      <c r="BF34" s="50"/>
      <c r="BG34" s="19" t="str">
        <f>IF(BF34="","",BF34)</f>
        <v/>
      </c>
      <c r="BH34" s="50"/>
      <c r="BI34" s="19" t="str">
        <f>IF(BH34="","",BH34)</f>
        <v/>
      </c>
      <c r="BJ34" s="50"/>
      <c r="BK34" s="19" t="str">
        <f>IF(BJ34="","",BJ34)</f>
        <v/>
      </c>
      <c r="BL34" s="50"/>
      <c r="BM34" s="19" t="str">
        <f>IF(BL34="","",BL34)</f>
        <v/>
      </c>
      <c r="BN34" s="50"/>
      <c r="BO34" s="19" t="str">
        <f>IF(BN34="","",BN34)</f>
        <v/>
      </c>
      <c r="BP34" s="50"/>
      <c r="BQ34" s="19" t="str">
        <f>IF(BP34="","",BP34)</f>
        <v/>
      </c>
      <c r="BR34" s="50"/>
      <c r="BS34" s="19" t="str">
        <f>IF(BR34="","",BR34)</f>
        <v/>
      </c>
      <c r="BT34" s="11"/>
    </row>
    <row r="35" spans="1:72" x14ac:dyDescent="0.25">
      <c r="A35" s="142"/>
      <c r="B35" s="51"/>
      <c r="C35" s="17" t="str">
        <f>IF(B35="","",C34*(1-0.65)+B35*0.65)</f>
        <v/>
      </c>
      <c r="D35" s="51"/>
      <c r="E35" s="17" t="str">
        <f>IF(D35="","",E34*(1-0.65)+D35*0.65)</f>
        <v/>
      </c>
      <c r="F35" s="51"/>
      <c r="G35" s="17" t="str">
        <f>IF(F35="","",G34*(1-0.65)+F35*0.65)</f>
        <v/>
      </c>
      <c r="H35" s="51"/>
      <c r="I35" s="17" t="str">
        <f>IF(H35="","",I34*(1-0.65)+H35*0.65)</f>
        <v/>
      </c>
      <c r="J35" s="51"/>
      <c r="K35" s="17" t="str">
        <f>IF(J35="","",K34*(1-0.65)+J35*0.65)</f>
        <v/>
      </c>
      <c r="L35" s="51"/>
      <c r="M35" s="17" t="str">
        <f t="shared" ref="M35:M40" si="152">IF(L35="","",M34*(1-0.65)+L35*0.65)</f>
        <v/>
      </c>
      <c r="N35" s="51"/>
      <c r="O35" s="17" t="str">
        <f t="shared" ref="O35:O40" si="153">IF(N35="","",O34*(1-0.65)+N35*0.65)</f>
        <v/>
      </c>
      <c r="P35" s="51"/>
      <c r="Q35" s="17" t="str">
        <f t="shared" ref="Q35:Q40" si="154">IF(P35="","",Q34*(1-0.65)+P35*0.65)</f>
        <v/>
      </c>
      <c r="R35" s="51"/>
      <c r="S35" s="17" t="str">
        <f t="shared" ref="S35:S40" si="155">IF(R35="","",S34*(1-0.65)+R35*0.65)</f>
        <v/>
      </c>
      <c r="T35" s="51"/>
      <c r="U35" s="17" t="str">
        <f t="shared" ref="U35:U40" si="156">IF(T35="","",U34*(1-0.65)+T35*0.65)</f>
        <v/>
      </c>
      <c r="V35" s="51"/>
      <c r="W35" s="17" t="str">
        <f t="shared" ref="W35:W40" si="157">IF(V35="","",W34*(1-0.65)+V35*0.65)</f>
        <v/>
      </c>
      <c r="X35" s="51"/>
      <c r="Y35" s="17" t="str">
        <f t="shared" ref="Y35:Y40" si="158">IF(X35="","",Y34*(1-0.65)+X35*0.65)</f>
        <v/>
      </c>
      <c r="Z35" s="51"/>
      <c r="AA35" s="17" t="str">
        <f t="shared" ref="AA35:AA40" si="159">IF(Z35="","",AA34*(1-0.65)+Z35*0.65)</f>
        <v/>
      </c>
      <c r="AB35" s="51"/>
      <c r="AC35" s="17" t="str">
        <f t="shared" ref="AC35:AC40" si="160">IF(AB35="","",AC34*(1-0.65)+AB35*0.65)</f>
        <v/>
      </c>
      <c r="AD35" s="51"/>
      <c r="AE35" s="17" t="str">
        <f t="shared" ref="AE35:AE40" si="161">IF(AD35="","",AE34*(1-0.65)+AD35*0.65)</f>
        <v/>
      </c>
      <c r="AF35" s="51"/>
      <c r="AG35" s="17" t="str">
        <f t="shared" ref="AG35:AG40" si="162">IF(AF35="","",AG34*(1-0.65)+AF35*0.65)</f>
        <v/>
      </c>
      <c r="AH35" s="51"/>
      <c r="AI35" s="17" t="str">
        <f t="shared" ref="AI35:AI40" si="163">IF(AH35="","",AI34*(1-0.65)+AH35*0.65)</f>
        <v/>
      </c>
      <c r="AJ35" s="51"/>
      <c r="AK35" s="17" t="str">
        <f t="shared" ref="AK35:AK40" si="164">IF(AJ35="","",AK34*(1-0.65)+AJ35*0.65)</f>
        <v/>
      </c>
      <c r="AL35" s="51"/>
      <c r="AM35" s="17" t="str">
        <f t="shared" ref="AM35:AM40" si="165">IF(AL35="","",AM34*(1-0.65)+AL35*0.65)</f>
        <v/>
      </c>
      <c r="AN35" s="51"/>
      <c r="AO35" s="17" t="str">
        <f t="shared" ref="AO35:AO40" si="166">IF(AN35="","",AO34*(1-0.65)+AN35*0.65)</f>
        <v/>
      </c>
      <c r="AP35" s="51"/>
      <c r="AQ35" s="17" t="str">
        <f t="shared" ref="AQ35:AQ40" si="167">IF(AP35="","",AQ34*(1-0.65)+AP35*0.65)</f>
        <v/>
      </c>
      <c r="AR35" s="51"/>
      <c r="AS35" s="17" t="str">
        <f t="shared" ref="AS35:AS40" si="168">IF(AR35="","",AS34*(1-0.65)+AR35*0.65)</f>
        <v/>
      </c>
      <c r="AT35" s="51"/>
      <c r="AU35" s="17" t="str">
        <f t="shared" ref="AU35:AU40" si="169">IF(AT35="","",AU34*(1-0.65)+AT35*0.65)</f>
        <v/>
      </c>
      <c r="AV35" s="51"/>
      <c r="AW35" s="17" t="str">
        <f t="shared" ref="AW35:AW40" si="170">IF(AV35="","",AW34*(1-0.65)+AV35*0.65)</f>
        <v/>
      </c>
      <c r="AX35" s="51"/>
      <c r="AY35" s="17" t="str">
        <f t="shared" ref="AY35:AY40" si="171">IF(AX35="","",AY34*(1-0.65)+AX35*0.65)</f>
        <v/>
      </c>
      <c r="AZ35" s="51"/>
      <c r="BA35" s="17" t="str">
        <f t="shared" ref="BA35:BA40" si="172">IF(AZ35="","",BA34*(1-0.65)+AZ35*0.65)</f>
        <v/>
      </c>
      <c r="BB35" s="51"/>
      <c r="BC35" s="17" t="str">
        <f t="shared" ref="BC35:BC40" si="173">IF(BB35="","",BC34*(1-0.65)+BB35*0.65)</f>
        <v/>
      </c>
      <c r="BD35" s="51"/>
      <c r="BE35" s="17" t="str">
        <f t="shared" ref="BE35:BE40" si="174">IF(BD35="","",BE34*(1-0.65)+BD35*0.65)</f>
        <v/>
      </c>
      <c r="BF35" s="51"/>
      <c r="BG35" s="17" t="str">
        <f t="shared" ref="BG35:BG40" si="175">IF(BF35="","",BG34*(1-0.65)+BF35*0.65)</f>
        <v/>
      </c>
      <c r="BH35" s="51"/>
      <c r="BI35" s="17" t="str">
        <f t="shared" ref="BI35:BI40" si="176">IF(BH35="","",BI34*(1-0.65)+BH35*0.65)</f>
        <v/>
      </c>
      <c r="BJ35" s="51"/>
      <c r="BK35" s="17" t="str">
        <f t="shared" ref="BK35:BK40" si="177">IF(BJ35="","",BK34*(1-0.65)+BJ35*0.65)</f>
        <v/>
      </c>
      <c r="BL35" s="51"/>
      <c r="BM35" s="17" t="str">
        <f t="shared" ref="BM35:BM40" si="178">IF(BL35="","",BM34*(1-0.65)+BL35*0.65)</f>
        <v/>
      </c>
      <c r="BN35" s="51"/>
      <c r="BO35" s="17" t="str">
        <f t="shared" ref="BO35:BO40" si="179">IF(BN35="","",BO34*(1-0.65)+BN35*0.65)</f>
        <v/>
      </c>
      <c r="BP35" s="51"/>
      <c r="BQ35" s="17" t="str">
        <f t="shared" ref="BQ35:BQ40" si="180">IF(BP35="","",BQ34*(1-0.65)+BP35*0.65)</f>
        <v/>
      </c>
      <c r="BR35" s="51"/>
      <c r="BS35" s="17" t="str">
        <f t="shared" ref="BS35:BS40" si="181">IF(BR35="","",BS34*(1-0.65)+BR35*0.65)</f>
        <v/>
      </c>
      <c r="BT35" s="9"/>
    </row>
    <row r="36" spans="1:72" x14ac:dyDescent="0.25">
      <c r="A36" s="142"/>
      <c r="B36" s="51"/>
      <c r="C36" s="17" t="str">
        <f t="shared" ref="C36:C40" si="182">IF(B36="","",C35*(1-0.65)+B36*0.65)</f>
        <v/>
      </c>
      <c r="D36" s="51"/>
      <c r="E36" s="17" t="str">
        <f t="shared" ref="E36:E40" si="183">IF(D36="","",E35*(1-0.65)+D36*0.65)</f>
        <v/>
      </c>
      <c r="F36" s="51"/>
      <c r="G36" s="17" t="str">
        <f t="shared" ref="G36:G40" si="184">IF(F36="","",G35*(1-0.65)+F36*0.65)</f>
        <v/>
      </c>
      <c r="H36" s="51"/>
      <c r="I36" s="17" t="str">
        <f t="shared" ref="I36:I40" si="185">IF(H36="","",I35*(1-0.65)+H36*0.65)</f>
        <v/>
      </c>
      <c r="J36" s="51"/>
      <c r="K36" s="17" t="str">
        <f t="shared" ref="K36:K40" si="186">IF(J36="","",K35*(1-0.65)+J36*0.65)</f>
        <v/>
      </c>
      <c r="L36" s="51"/>
      <c r="M36" s="17" t="str">
        <f t="shared" si="152"/>
        <v/>
      </c>
      <c r="N36" s="51"/>
      <c r="O36" s="17" t="str">
        <f t="shared" si="153"/>
        <v/>
      </c>
      <c r="P36" s="51"/>
      <c r="Q36" s="17" t="str">
        <f t="shared" si="154"/>
        <v/>
      </c>
      <c r="R36" s="51"/>
      <c r="S36" s="17" t="str">
        <f t="shared" si="155"/>
        <v/>
      </c>
      <c r="T36" s="51"/>
      <c r="U36" s="17" t="str">
        <f t="shared" si="156"/>
        <v/>
      </c>
      <c r="V36" s="51"/>
      <c r="W36" s="17" t="str">
        <f t="shared" si="157"/>
        <v/>
      </c>
      <c r="X36" s="51"/>
      <c r="Y36" s="17" t="str">
        <f t="shared" si="158"/>
        <v/>
      </c>
      <c r="Z36" s="51"/>
      <c r="AA36" s="17" t="str">
        <f t="shared" si="159"/>
        <v/>
      </c>
      <c r="AB36" s="51"/>
      <c r="AC36" s="17" t="str">
        <f t="shared" si="160"/>
        <v/>
      </c>
      <c r="AD36" s="51"/>
      <c r="AE36" s="17" t="str">
        <f t="shared" si="161"/>
        <v/>
      </c>
      <c r="AF36" s="51"/>
      <c r="AG36" s="17" t="str">
        <f t="shared" si="162"/>
        <v/>
      </c>
      <c r="AH36" s="51"/>
      <c r="AI36" s="17" t="str">
        <f t="shared" si="163"/>
        <v/>
      </c>
      <c r="AJ36" s="51"/>
      <c r="AK36" s="17" t="str">
        <f t="shared" si="164"/>
        <v/>
      </c>
      <c r="AL36" s="51"/>
      <c r="AM36" s="17" t="str">
        <f t="shared" si="165"/>
        <v/>
      </c>
      <c r="AN36" s="51"/>
      <c r="AO36" s="17" t="str">
        <f t="shared" si="166"/>
        <v/>
      </c>
      <c r="AP36" s="51"/>
      <c r="AQ36" s="17" t="str">
        <f t="shared" si="167"/>
        <v/>
      </c>
      <c r="AR36" s="51"/>
      <c r="AS36" s="17" t="str">
        <f t="shared" si="168"/>
        <v/>
      </c>
      <c r="AT36" s="51"/>
      <c r="AU36" s="17" t="str">
        <f t="shared" si="169"/>
        <v/>
      </c>
      <c r="AV36" s="51"/>
      <c r="AW36" s="17" t="str">
        <f t="shared" si="170"/>
        <v/>
      </c>
      <c r="AX36" s="51"/>
      <c r="AY36" s="17" t="str">
        <f t="shared" si="171"/>
        <v/>
      </c>
      <c r="AZ36" s="51"/>
      <c r="BA36" s="17" t="str">
        <f t="shared" si="172"/>
        <v/>
      </c>
      <c r="BB36" s="51"/>
      <c r="BC36" s="17" t="str">
        <f t="shared" si="173"/>
        <v/>
      </c>
      <c r="BD36" s="51"/>
      <c r="BE36" s="17" t="str">
        <f t="shared" si="174"/>
        <v/>
      </c>
      <c r="BF36" s="51"/>
      <c r="BG36" s="17" t="str">
        <f t="shared" si="175"/>
        <v/>
      </c>
      <c r="BH36" s="51"/>
      <c r="BI36" s="17" t="str">
        <f t="shared" si="176"/>
        <v/>
      </c>
      <c r="BJ36" s="51"/>
      <c r="BK36" s="17" t="str">
        <f t="shared" si="177"/>
        <v/>
      </c>
      <c r="BL36" s="51"/>
      <c r="BM36" s="17" t="str">
        <f t="shared" si="178"/>
        <v/>
      </c>
      <c r="BN36" s="51"/>
      <c r="BO36" s="17" t="str">
        <f t="shared" si="179"/>
        <v/>
      </c>
      <c r="BP36" s="51"/>
      <c r="BQ36" s="17" t="str">
        <f t="shared" si="180"/>
        <v/>
      </c>
      <c r="BR36" s="51"/>
      <c r="BS36" s="17" t="str">
        <f t="shared" si="181"/>
        <v/>
      </c>
      <c r="BT36" s="9"/>
    </row>
    <row r="37" spans="1:72" x14ac:dyDescent="0.25">
      <c r="A37" s="142"/>
      <c r="B37" s="51"/>
      <c r="C37" s="17" t="str">
        <f t="shared" si="182"/>
        <v/>
      </c>
      <c r="D37" s="51"/>
      <c r="E37" s="17" t="str">
        <f t="shared" si="183"/>
        <v/>
      </c>
      <c r="F37" s="51"/>
      <c r="G37" s="17" t="str">
        <f t="shared" si="184"/>
        <v/>
      </c>
      <c r="H37" s="51"/>
      <c r="I37" s="17" t="str">
        <f t="shared" si="185"/>
        <v/>
      </c>
      <c r="J37" s="51"/>
      <c r="K37" s="17" t="str">
        <f t="shared" si="186"/>
        <v/>
      </c>
      <c r="L37" s="51"/>
      <c r="M37" s="17" t="str">
        <f t="shared" si="152"/>
        <v/>
      </c>
      <c r="N37" s="51"/>
      <c r="O37" s="17" t="str">
        <f t="shared" si="153"/>
        <v/>
      </c>
      <c r="P37" s="51"/>
      <c r="Q37" s="17" t="str">
        <f t="shared" si="154"/>
        <v/>
      </c>
      <c r="R37" s="51"/>
      <c r="S37" s="17" t="str">
        <f t="shared" si="155"/>
        <v/>
      </c>
      <c r="T37" s="51"/>
      <c r="U37" s="17" t="str">
        <f t="shared" si="156"/>
        <v/>
      </c>
      <c r="V37" s="51"/>
      <c r="W37" s="17" t="str">
        <f t="shared" si="157"/>
        <v/>
      </c>
      <c r="X37" s="51"/>
      <c r="Y37" s="17" t="str">
        <f t="shared" si="158"/>
        <v/>
      </c>
      <c r="Z37" s="51"/>
      <c r="AA37" s="17" t="str">
        <f t="shared" si="159"/>
        <v/>
      </c>
      <c r="AB37" s="51"/>
      <c r="AC37" s="17" t="str">
        <f t="shared" si="160"/>
        <v/>
      </c>
      <c r="AD37" s="51"/>
      <c r="AE37" s="17" t="str">
        <f t="shared" si="161"/>
        <v/>
      </c>
      <c r="AF37" s="51"/>
      <c r="AG37" s="17" t="str">
        <f t="shared" si="162"/>
        <v/>
      </c>
      <c r="AH37" s="51"/>
      <c r="AI37" s="17" t="str">
        <f t="shared" si="163"/>
        <v/>
      </c>
      <c r="AJ37" s="51"/>
      <c r="AK37" s="17" t="str">
        <f t="shared" si="164"/>
        <v/>
      </c>
      <c r="AL37" s="51"/>
      <c r="AM37" s="17" t="str">
        <f t="shared" si="165"/>
        <v/>
      </c>
      <c r="AN37" s="51"/>
      <c r="AO37" s="17" t="str">
        <f t="shared" si="166"/>
        <v/>
      </c>
      <c r="AP37" s="51"/>
      <c r="AQ37" s="17" t="str">
        <f t="shared" si="167"/>
        <v/>
      </c>
      <c r="AR37" s="51"/>
      <c r="AS37" s="17" t="str">
        <f t="shared" si="168"/>
        <v/>
      </c>
      <c r="AT37" s="51"/>
      <c r="AU37" s="17" t="str">
        <f t="shared" si="169"/>
        <v/>
      </c>
      <c r="AV37" s="51"/>
      <c r="AW37" s="17" t="str">
        <f t="shared" si="170"/>
        <v/>
      </c>
      <c r="AX37" s="51"/>
      <c r="AY37" s="17" t="str">
        <f t="shared" si="171"/>
        <v/>
      </c>
      <c r="AZ37" s="51"/>
      <c r="BA37" s="17" t="str">
        <f t="shared" si="172"/>
        <v/>
      </c>
      <c r="BB37" s="51"/>
      <c r="BC37" s="17" t="str">
        <f t="shared" si="173"/>
        <v/>
      </c>
      <c r="BD37" s="51"/>
      <c r="BE37" s="17" t="str">
        <f t="shared" si="174"/>
        <v/>
      </c>
      <c r="BF37" s="51"/>
      <c r="BG37" s="17" t="str">
        <f t="shared" si="175"/>
        <v/>
      </c>
      <c r="BH37" s="51"/>
      <c r="BI37" s="17" t="str">
        <f t="shared" si="176"/>
        <v/>
      </c>
      <c r="BJ37" s="51"/>
      <c r="BK37" s="17" t="str">
        <f t="shared" si="177"/>
        <v/>
      </c>
      <c r="BL37" s="51"/>
      <c r="BM37" s="17" t="str">
        <f t="shared" si="178"/>
        <v/>
      </c>
      <c r="BN37" s="51"/>
      <c r="BO37" s="17" t="str">
        <f t="shared" si="179"/>
        <v/>
      </c>
      <c r="BP37" s="51"/>
      <c r="BQ37" s="17" t="str">
        <f t="shared" si="180"/>
        <v/>
      </c>
      <c r="BR37" s="51"/>
      <c r="BS37" s="17" t="str">
        <f t="shared" si="181"/>
        <v/>
      </c>
      <c r="BT37" s="9"/>
    </row>
    <row r="38" spans="1:72" x14ac:dyDescent="0.25">
      <c r="A38" s="142"/>
      <c r="B38" s="51"/>
      <c r="C38" s="17" t="str">
        <f t="shared" si="182"/>
        <v/>
      </c>
      <c r="D38" s="51"/>
      <c r="E38" s="17" t="str">
        <f t="shared" si="183"/>
        <v/>
      </c>
      <c r="F38" s="51"/>
      <c r="G38" s="17" t="str">
        <f t="shared" si="184"/>
        <v/>
      </c>
      <c r="H38" s="51"/>
      <c r="I38" s="17" t="str">
        <f t="shared" si="185"/>
        <v/>
      </c>
      <c r="J38" s="51"/>
      <c r="K38" s="17" t="str">
        <f t="shared" si="186"/>
        <v/>
      </c>
      <c r="L38" s="51"/>
      <c r="M38" s="17" t="str">
        <f t="shared" si="152"/>
        <v/>
      </c>
      <c r="N38" s="51"/>
      <c r="O38" s="17" t="str">
        <f t="shared" si="153"/>
        <v/>
      </c>
      <c r="P38" s="51"/>
      <c r="Q38" s="17" t="str">
        <f t="shared" si="154"/>
        <v/>
      </c>
      <c r="R38" s="51"/>
      <c r="S38" s="17" t="str">
        <f t="shared" si="155"/>
        <v/>
      </c>
      <c r="T38" s="51"/>
      <c r="U38" s="17" t="str">
        <f t="shared" si="156"/>
        <v/>
      </c>
      <c r="V38" s="51"/>
      <c r="W38" s="17" t="str">
        <f t="shared" si="157"/>
        <v/>
      </c>
      <c r="X38" s="51"/>
      <c r="Y38" s="17" t="str">
        <f t="shared" si="158"/>
        <v/>
      </c>
      <c r="Z38" s="51"/>
      <c r="AA38" s="17" t="str">
        <f t="shared" si="159"/>
        <v/>
      </c>
      <c r="AB38" s="51"/>
      <c r="AC38" s="17" t="str">
        <f t="shared" si="160"/>
        <v/>
      </c>
      <c r="AD38" s="51"/>
      <c r="AE38" s="17" t="str">
        <f t="shared" si="161"/>
        <v/>
      </c>
      <c r="AF38" s="51"/>
      <c r="AG38" s="17" t="str">
        <f t="shared" si="162"/>
        <v/>
      </c>
      <c r="AH38" s="51"/>
      <c r="AI38" s="17" t="str">
        <f t="shared" si="163"/>
        <v/>
      </c>
      <c r="AJ38" s="51"/>
      <c r="AK38" s="17" t="str">
        <f t="shared" si="164"/>
        <v/>
      </c>
      <c r="AL38" s="51"/>
      <c r="AM38" s="17" t="str">
        <f t="shared" si="165"/>
        <v/>
      </c>
      <c r="AN38" s="51"/>
      <c r="AO38" s="17" t="str">
        <f t="shared" si="166"/>
        <v/>
      </c>
      <c r="AP38" s="51"/>
      <c r="AQ38" s="17" t="str">
        <f t="shared" si="167"/>
        <v/>
      </c>
      <c r="AR38" s="51"/>
      <c r="AS38" s="17" t="str">
        <f t="shared" si="168"/>
        <v/>
      </c>
      <c r="AT38" s="51"/>
      <c r="AU38" s="17" t="str">
        <f t="shared" si="169"/>
        <v/>
      </c>
      <c r="AV38" s="51"/>
      <c r="AW38" s="17" t="str">
        <f t="shared" si="170"/>
        <v/>
      </c>
      <c r="AX38" s="51"/>
      <c r="AY38" s="17" t="str">
        <f t="shared" si="171"/>
        <v/>
      </c>
      <c r="AZ38" s="51"/>
      <c r="BA38" s="17" t="str">
        <f t="shared" si="172"/>
        <v/>
      </c>
      <c r="BB38" s="51"/>
      <c r="BC38" s="17" t="str">
        <f t="shared" si="173"/>
        <v/>
      </c>
      <c r="BD38" s="51"/>
      <c r="BE38" s="17" t="str">
        <f t="shared" si="174"/>
        <v/>
      </c>
      <c r="BF38" s="51"/>
      <c r="BG38" s="17" t="str">
        <f t="shared" si="175"/>
        <v/>
      </c>
      <c r="BH38" s="51"/>
      <c r="BI38" s="17" t="str">
        <f t="shared" si="176"/>
        <v/>
      </c>
      <c r="BJ38" s="51"/>
      <c r="BK38" s="17" t="str">
        <f t="shared" si="177"/>
        <v/>
      </c>
      <c r="BL38" s="51"/>
      <c r="BM38" s="17" t="str">
        <f t="shared" si="178"/>
        <v/>
      </c>
      <c r="BN38" s="51"/>
      <c r="BO38" s="17" t="str">
        <f t="shared" si="179"/>
        <v/>
      </c>
      <c r="BP38" s="51"/>
      <c r="BQ38" s="17" t="str">
        <f t="shared" si="180"/>
        <v/>
      </c>
      <c r="BR38" s="51"/>
      <c r="BS38" s="17" t="str">
        <f t="shared" si="181"/>
        <v/>
      </c>
      <c r="BT38" s="9"/>
    </row>
    <row r="39" spans="1:72" x14ac:dyDescent="0.25">
      <c r="A39" s="142"/>
      <c r="B39" s="51"/>
      <c r="C39" s="17" t="str">
        <f t="shared" si="182"/>
        <v/>
      </c>
      <c r="D39" s="51"/>
      <c r="E39" s="17" t="str">
        <f t="shared" si="183"/>
        <v/>
      </c>
      <c r="F39" s="51"/>
      <c r="G39" s="17" t="str">
        <f t="shared" si="184"/>
        <v/>
      </c>
      <c r="H39" s="51"/>
      <c r="I39" s="17" t="str">
        <f t="shared" si="185"/>
        <v/>
      </c>
      <c r="J39" s="51"/>
      <c r="K39" s="17" t="str">
        <f t="shared" si="186"/>
        <v/>
      </c>
      <c r="L39" s="51"/>
      <c r="M39" s="17" t="str">
        <f t="shared" si="152"/>
        <v/>
      </c>
      <c r="N39" s="51"/>
      <c r="O39" s="17" t="str">
        <f t="shared" si="153"/>
        <v/>
      </c>
      <c r="P39" s="51"/>
      <c r="Q39" s="17" t="str">
        <f t="shared" si="154"/>
        <v/>
      </c>
      <c r="R39" s="51"/>
      <c r="S39" s="17" t="str">
        <f t="shared" si="155"/>
        <v/>
      </c>
      <c r="T39" s="51"/>
      <c r="U39" s="17" t="str">
        <f t="shared" si="156"/>
        <v/>
      </c>
      <c r="V39" s="51"/>
      <c r="W39" s="17" t="str">
        <f t="shared" si="157"/>
        <v/>
      </c>
      <c r="X39" s="51"/>
      <c r="Y39" s="17" t="str">
        <f t="shared" si="158"/>
        <v/>
      </c>
      <c r="Z39" s="51"/>
      <c r="AA39" s="17" t="str">
        <f t="shared" si="159"/>
        <v/>
      </c>
      <c r="AB39" s="51"/>
      <c r="AC39" s="17" t="str">
        <f t="shared" si="160"/>
        <v/>
      </c>
      <c r="AD39" s="51"/>
      <c r="AE39" s="17" t="str">
        <f t="shared" si="161"/>
        <v/>
      </c>
      <c r="AF39" s="51"/>
      <c r="AG39" s="17" t="str">
        <f t="shared" si="162"/>
        <v/>
      </c>
      <c r="AH39" s="51"/>
      <c r="AI39" s="17" t="str">
        <f t="shared" si="163"/>
        <v/>
      </c>
      <c r="AJ39" s="51"/>
      <c r="AK39" s="17" t="str">
        <f t="shared" si="164"/>
        <v/>
      </c>
      <c r="AL39" s="51"/>
      <c r="AM39" s="17" t="str">
        <f t="shared" si="165"/>
        <v/>
      </c>
      <c r="AN39" s="51"/>
      <c r="AO39" s="17" t="str">
        <f t="shared" si="166"/>
        <v/>
      </c>
      <c r="AP39" s="51"/>
      <c r="AQ39" s="17" t="str">
        <f t="shared" si="167"/>
        <v/>
      </c>
      <c r="AR39" s="51"/>
      <c r="AS39" s="17" t="str">
        <f t="shared" si="168"/>
        <v/>
      </c>
      <c r="AT39" s="51"/>
      <c r="AU39" s="17" t="str">
        <f t="shared" si="169"/>
        <v/>
      </c>
      <c r="AV39" s="51"/>
      <c r="AW39" s="17" t="str">
        <f t="shared" si="170"/>
        <v/>
      </c>
      <c r="AX39" s="51"/>
      <c r="AY39" s="17" t="str">
        <f t="shared" si="171"/>
        <v/>
      </c>
      <c r="AZ39" s="51"/>
      <c r="BA39" s="17" t="str">
        <f t="shared" si="172"/>
        <v/>
      </c>
      <c r="BB39" s="51"/>
      <c r="BC39" s="17" t="str">
        <f t="shared" si="173"/>
        <v/>
      </c>
      <c r="BD39" s="51"/>
      <c r="BE39" s="17" t="str">
        <f t="shared" si="174"/>
        <v/>
      </c>
      <c r="BF39" s="51"/>
      <c r="BG39" s="17" t="str">
        <f t="shared" si="175"/>
        <v/>
      </c>
      <c r="BH39" s="51"/>
      <c r="BI39" s="17" t="str">
        <f t="shared" si="176"/>
        <v/>
      </c>
      <c r="BJ39" s="51"/>
      <c r="BK39" s="17" t="str">
        <f t="shared" si="177"/>
        <v/>
      </c>
      <c r="BL39" s="51"/>
      <c r="BM39" s="17" t="str">
        <f t="shared" si="178"/>
        <v/>
      </c>
      <c r="BN39" s="51"/>
      <c r="BO39" s="17" t="str">
        <f t="shared" si="179"/>
        <v/>
      </c>
      <c r="BP39" s="51"/>
      <c r="BQ39" s="17" t="str">
        <f t="shared" si="180"/>
        <v/>
      </c>
      <c r="BR39" s="51"/>
      <c r="BS39" s="17" t="str">
        <f t="shared" si="181"/>
        <v/>
      </c>
      <c r="BT39" s="9"/>
    </row>
    <row r="40" spans="1:72" s="14" customFormat="1" ht="16.5" thickBot="1" x14ac:dyDescent="0.3">
      <c r="A40" s="143"/>
      <c r="B40" s="52"/>
      <c r="C40" s="18" t="str">
        <f t="shared" si="182"/>
        <v/>
      </c>
      <c r="D40" s="52"/>
      <c r="E40" s="18" t="str">
        <f t="shared" si="183"/>
        <v/>
      </c>
      <c r="F40" s="52"/>
      <c r="G40" s="18" t="str">
        <f t="shared" si="184"/>
        <v/>
      </c>
      <c r="H40" s="52"/>
      <c r="I40" s="18" t="str">
        <f t="shared" si="185"/>
        <v/>
      </c>
      <c r="J40" s="52"/>
      <c r="K40" s="18" t="str">
        <f t="shared" si="186"/>
        <v/>
      </c>
      <c r="L40" s="52"/>
      <c r="M40" s="18" t="str">
        <f t="shared" si="152"/>
        <v/>
      </c>
      <c r="N40" s="52"/>
      <c r="O40" s="18" t="str">
        <f t="shared" si="153"/>
        <v/>
      </c>
      <c r="P40" s="52"/>
      <c r="Q40" s="18" t="str">
        <f t="shared" si="154"/>
        <v/>
      </c>
      <c r="R40" s="52"/>
      <c r="S40" s="18" t="str">
        <f t="shared" si="155"/>
        <v/>
      </c>
      <c r="T40" s="52"/>
      <c r="U40" s="18" t="str">
        <f t="shared" si="156"/>
        <v/>
      </c>
      <c r="V40" s="52"/>
      <c r="W40" s="18" t="str">
        <f t="shared" si="157"/>
        <v/>
      </c>
      <c r="X40" s="52"/>
      <c r="Y40" s="18" t="str">
        <f t="shared" si="158"/>
        <v/>
      </c>
      <c r="Z40" s="52"/>
      <c r="AA40" s="18" t="str">
        <f t="shared" si="159"/>
        <v/>
      </c>
      <c r="AB40" s="52"/>
      <c r="AC40" s="18" t="str">
        <f t="shared" si="160"/>
        <v/>
      </c>
      <c r="AD40" s="52"/>
      <c r="AE40" s="18" t="str">
        <f t="shared" si="161"/>
        <v/>
      </c>
      <c r="AF40" s="52"/>
      <c r="AG40" s="18" t="str">
        <f t="shared" si="162"/>
        <v/>
      </c>
      <c r="AH40" s="52"/>
      <c r="AI40" s="18" t="str">
        <f t="shared" si="163"/>
        <v/>
      </c>
      <c r="AJ40" s="52"/>
      <c r="AK40" s="18" t="str">
        <f t="shared" si="164"/>
        <v/>
      </c>
      <c r="AL40" s="52"/>
      <c r="AM40" s="18" t="str">
        <f t="shared" si="165"/>
        <v/>
      </c>
      <c r="AN40" s="52"/>
      <c r="AO40" s="18" t="str">
        <f t="shared" si="166"/>
        <v/>
      </c>
      <c r="AP40" s="52"/>
      <c r="AQ40" s="18" t="str">
        <f t="shared" si="167"/>
        <v/>
      </c>
      <c r="AR40" s="52"/>
      <c r="AS40" s="18" t="str">
        <f t="shared" si="168"/>
        <v/>
      </c>
      <c r="AT40" s="52"/>
      <c r="AU40" s="18" t="str">
        <f t="shared" si="169"/>
        <v/>
      </c>
      <c r="AV40" s="52"/>
      <c r="AW40" s="18" t="str">
        <f t="shared" si="170"/>
        <v/>
      </c>
      <c r="AX40" s="52"/>
      <c r="AY40" s="18" t="str">
        <f t="shared" si="171"/>
        <v/>
      </c>
      <c r="AZ40" s="52"/>
      <c r="BA40" s="18" t="str">
        <f t="shared" si="172"/>
        <v/>
      </c>
      <c r="BB40" s="52"/>
      <c r="BC40" s="18" t="str">
        <f t="shared" si="173"/>
        <v/>
      </c>
      <c r="BD40" s="52"/>
      <c r="BE40" s="18" t="str">
        <f t="shared" si="174"/>
        <v/>
      </c>
      <c r="BF40" s="52"/>
      <c r="BG40" s="18" t="str">
        <f t="shared" si="175"/>
        <v/>
      </c>
      <c r="BH40" s="52"/>
      <c r="BI40" s="18" t="str">
        <f t="shared" si="176"/>
        <v/>
      </c>
      <c r="BJ40" s="52"/>
      <c r="BK40" s="18" t="str">
        <f t="shared" si="177"/>
        <v/>
      </c>
      <c r="BL40" s="52"/>
      <c r="BM40" s="18" t="str">
        <f t="shared" si="178"/>
        <v/>
      </c>
      <c r="BN40" s="52"/>
      <c r="BO40" s="18" t="str">
        <f t="shared" si="179"/>
        <v/>
      </c>
      <c r="BP40" s="52"/>
      <c r="BQ40" s="18" t="str">
        <f t="shared" si="180"/>
        <v/>
      </c>
      <c r="BR40" s="52"/>
      <c r="BS40" s="18" t="str">
        <f t="shared" si="181"/>
        <v/>
      </c>
      <c r="BT40" s="13"/>
    </row>
    <row r="41" spans="1:72" s="12" customFormat="1" ht="16.5" thickTop="1" x14ac:dyDescent="0.25">
      <c r="A41" s="141"/>
      <c r="B41" s="50"/>
      <c r="C41" s="19" t="str">
        <f>IF(B41="","",B41)</f>
        <v/>
      </c>
      <c r="D41" s="50"/>
      <c r="E41" s="19" t="str">
        <f>IF(D41="","",D41)</f>
        <v/>
      </c>
      <c r="F41" s="50"/>
      <c r="G41" s="19" t="str">
        <f>IF(F41="","",F41)</f>
        <v/>
      </c>
      <c r="H41" s="50"/>
      <c r="I41" s="19" t="str">
        <f>IF(H41="","",H41)</f>
        <v/>
      </c>
      <c r="J41" s="50"/>
      <c r="K41" s="19" t="str">
        <f>IF(J41="","",J41)</f>
        <v/>
      </c>
      <c r="L41" s="50"/>
      <c r="M41" s="19" t="str">
        <f t="shared" si="151"/>
        <v/>
      </c>
      <c r="N41" s="50"/>
      <c r="O41" s="19" t="str">
        <f t="shared" si="113"/>
        <v/>
      </c>
      <c r="P41" s="50"/>
      <c r="Q41" s="19" t="str">
        <f t="shared" si="114"/>
        <v/>
      </c>
      <c r="R41" s="50"/>
      <c r="S41" s="19" t="str">
        <f t="shared" si="115"/>
        <v/>
      </c>
      <c r="T41" s="50"/>
      <c r="U41" s="19" t="str">
        <f t="shared" si="4"/>
        <v/>
      </c>
      <c r="V41" s="50"/>
      <c r="W41" s="19" t="str">
        <f t="shared" si="5"/>
        <v/>
      </c>
      <c r="X41" s="50"/>
      <c r="Y41" s="19" t="str">
        <f t="shared" si="5"/>
        <v/>
      </c>
      <c r="Z41" s="50"/>
      <c r="AA41" s="19" t="str">
        <f t="shared" si="5"/>
        <v/>
      </c>
      <c r="AB41" s="50"/>
      <c r="AC41" s="19" t="str">
        <f t="shared" si="5"/>
        <v/>
      </c>
      <c r="AD41" s="50"/>
      <c r="AE41" s="19" t="str">
        <f t="shared" si="5"/>
        <v/>
      </c>
      <c r="AF41" s="50"/>
      <c r="AG41" s="19" t="str">
        <f t="shared" si="5"/>
        <v/>
      </c>
      <c r="AH41" s="50"/>
      <c r="AI41" s="19" t="str">
        <f t="shared" si="5"/>
        <v/>
      </c>
      <c r="AJ41" s="50"/>
      <c r="AK41" s="19" t="str">
        <f t="shared" si="5"/>
        <v/>
      </c>
      <c r="AL41" s="50"/>
      <c r="AM41" s="19" t="str">
        <f t="shared" si="5"/>
        <v/>
      </c>
      <c r="AN41" s="50"/>
      <c r="AO41" s="19" t="str">
        <f t="shared" si="5"/>
        <v/>
      </c>
      <c r="AP41" s="50"/>
      <c r="AQ41" s="19" t="str">
        <f t="shared" si="5"/>
        <v/>
      </c>
      <c r="AR41" s="50"/>
      <c r="AS41" s="19" t="str">
        <f t="shared" si="5"/>
        <v/>
      </c>
      <c r="AT41" s="50"/>
      <c r="AU41" s="19" t="str">
        <f>IF(AT41="","",AT41)</f>
        <v/>
      </c>
      <c r="AV41" s="50"/>
      <c r="AW41" s="19" t="str">
        <f>IF(AV41="","",AV41)</f>
        <v/>
      </c>
      <c r="AX41" s="50"/>
      <c r="AY41" s="19" t="str">
        <f>IF(AX41="","",AX41)</f>
        <v/>
      </c>
      <c r="AZ41" s="50"/>
      <c r="BA41" s="19" t="str">
        <f>IF(AZ41="","",AZ41)</f>
        <v/>
      </c>
      <c r="BB41" s="50"/>
      <c r="BC41" s="19" t="str">
        <f>IF(BB41="","",BB41)</f>
        <v/>
      </c>
      <c r="BD41" s="50"/>
      <c r="BE41" s="19" t="str">
        <f>IF(BD41="","",BD41)</f>
        <v/>
      </c>
      <c r="BF41" s="50"/>
      <c r="BG41" s="19" t="str">
        <f>IF(BF41="","",BF41)</f>
        <v/>
      </c>
      <c r="BH41" s="50"/>
      <c r="BI41" s="19" t="str">
        <f>IF(BH41="","",BH41)</f>
        <v/>
      </c>
      <c r="BJ41" s="50"/>
      <c r="BK41" s="19" t="str">
        <f>IF(BJ41="","",BJ41)</f>
        <v/>
      </c>
      <c r="BL41" s="50"/>
      <c r="BM41" s="19" t="str">
        <f>IF(BL41="","",BL41)</f>
        <v/>
      </c>
      <c r="BN41" s="50"/>
      <c r="BO41" s="19" t="str">
        <f>IF(BN41="","",BN41)</f>
        <v/>
      </c>
      <c r="BP41" s="50"/>
      <c r="BQ41" s="19" t="str">
        <f>IF(BP41="","",BP41)</f>
        <v/>
      </c>
      <c r="BR41" s="50"/>
      <c r="BS41" s="19" t="str">
        <f>IF(BR41="","",BR41)</f>
        <v/>
      </c>
      <c r="BT41" s="11"/>
    </row>
    <row r="42" spans="1:72" x14ac:dyDescent="0.25">
      <c r="A42" s="142"/>
      <c r="B42" s="51"/>
      <c r="C42" s="17" t="str">
        <f>IF(B42="","",C41*(1-0.65)+B42*0.65)</f>
        <v/>
      </c>
      <c r="D42" s="51"/>
      <c r="E42" s="17" t="str">
        <f>IF(D42="","",E41*(1-0.65)+D42*0.65)</f>
        <v/>
      </c>
      <c r="F42" s="51"/>
      <c r="G42" s="17" t="str">
        <f>IF(F42="","",G41*(1-0.65)+F42*0.65)</f>
        <v/>
      </c>
      <c r="H42" s="51"/>
      <c r="I42" s="17" t="str">
        <f>IF(H42="","",I41*(1-0.65)+H42*0.65)</f>
        <v/>
      </c>
      <c r="J42" s="51"/>
      <c r="K42" s="17" t="str">
        <f>IF(J42="","",K41*(1-0.65)+J42*0.65)</f>
        <v/>
      </c>
      <c r="L42" s="51"/>
      <c r="M42" s="17" t="str">
        <f t="shared" ref="M42:M47" si="187">IF(L42="","",M41*(1-0.65)+L42*0.65)</f>
        <v/>
      </c>
      <c r="N42" s="51"/>
      <c r="O42" s="17" t="str">
        <f t="shared" ref="O42:O47" si="188">IF(N42="","",O41*(1-0.65)+N42*0.65)</f>
        <v/>
      </c>
      <c r="P42" s="51"/>
      <c r="Q42" s="17" t="str">
        <f t="shared" ref="Q42:Q47" si="189">IF(P42="","",Q41*(1-0.65)+P42*0.65)</f>
        <v/>
      </c>
      <c r="R42" s="51"/>
      <c r="S42" s="17" t="str">
        <f t="shared" ref="S42:S47" si="190">IF(R42="","",S41*(1-0.65)+R42*0.65)</f>
        <v/>
      </c>
      <c r="T42" s="51"/>
      <c r="U42" s="17" t="str">
        <f t="shared" ref="U42:U47" si="191">IF(T42="","",U41*(1-0.65)+T42*0.65)</f>
        <v/>
      </c>
      <c r="V42" s="51"/>
      <c r="W42" s="17" t="str">
        <f t="shared" ref="W42:W47" si="192">IF(V42="","",W41*(1-0.65)+V42*0.65)</f>
        <v/>
      </c>
      <c r="X42" s="51"/>
      <c r="Y42" s="17" t="str">
        <f t="shared" ref="Y42:Y47" si="193">IF(X42="","",Y41*(1-0.65)+X42*0.65)</f>
        <v/>
      </c>
      <c r="Z42" s="51"/>
      <c r="AA42" s="17" t="str">
        <f t="shared" ref="AA42:AA47" si="194">IF(Z42="","",AA41*(1-0.65)+Z42*0.65)</f>
        <v/>
      </c>
      <c r="AB42" s="51"/>
      <c r="AC42" s="17" t="str">
        <f t="shared" ref="AC42:AC47" si="195">IF(AB42="","",AC41*(1-0.65)+AB42*0.65)</f>
        <v/>
      </c>
      <c r="AD42" s="51"/>
      <c r="AE42" s="17" t="str">
        <f t="shared" ref="AE42:AE47" si="196">IF(AD42="","",AE41*(1-0.65)+AD42*0.65)</f>
        <v/>
      </c>
      <c r="AF42" s="51"/>
      <c r="AG42" s="17" t="str">
        <f t="shared" ref="AG42:AG47" si="197">IF(AF42="","",AG41*(1-0.65)+AF42*0.65)</f>
        <v/>
      </c>
      <c r="AH42" s="51"/>
      <c r="AI42" s="17" t="str">
        <f t="shared" ref="AI42:AI47" si="198">IF(AH42="","",AI41*(1-0.65)+AH42*0.65)</f>
        <v/>
      </c>
      <c r="AJ42" s="51"/>
      <c r="AK42" s="17" t="str">
        <f t="shared" ref="AK42:AK47" si="199">IF(AJ42="","",AK41*(1-0.65)+AJ42*0.65)</f>
        <v/>
      </c>
      <c r="AL42" s="51"/>
      <c r="AM42" s="17" t="str">
        <f t="shared" ref="AM42:AM47" si="200">IF(AL42="","",AM41*(1-0.65)+AL42*0.65)</f>
        <v/>
      </c>
      <c r="AN42" s="51"/>
      <c r="AO42" s="17" t="str">
        <f t="shared" ref="AO42:AO47" si="201">IF(AN42="","",AO41*(1-0.65)+AN42*0.65)</f>
        <v/>
      </c>
      <c r="AP42" s="51"/>
      <c r="AQ42" s="17" t="str">
        <f t="shared" ref="AQ42:AQ47" si="202">IF(AP42="","",AQ41*(1-0.65)+AP42*0.65)</f>
        <v/>
      </c>
      <c r="AR42" s="51"/>
      <c r="AS42" s="17" t="str">
        <f t="shared" ref="AS42:AS47" si="203">IF(AR42="","",AS41*(1-0.65)+AR42*0.65)</f>
        <v/>
      </c>
      <c r="AT42" s="51"/>
      <c r="AU42" s="17" t="str">
        <f t="shared" ref="AU42:AU47" si="204">IF(AT42="","",AU41*(1-0.65)+AT42*0.65)</f>
        <v/>
      </c>
      <c r="AV42" s="51"/>
      <c r="AW42" s="17" t="str">
        <f t="shared" ref="AW42:AW47" si="205">IF(AV42="","",AW41*(1-0.65)+AV42*0.65)</f>
        <v/>
      </c>
      <c r="AX42" s="51"/>
      <c r="AY42" s="17" t="str">
        <f t="shared" ref="AY42:AY47" si="206">IF(AX42="","",AY41*(1-0.65)+AX42*0.65)</f>
        <v/>
      </c>
      <c r="AZ42" s="51"/>
      <c r="BA42" s="17" t="str">
        <f t="shared" ref="BA42:BA47" si="207">IF(AZ42="","",BA41*(1-0.65)+AZ42*0.65)</f>
        <v/>
      </c>
      <c r="BB42" s="51"/>
      <c r="BC42" s="17" t="str">
        <f t="shared" ref="BC42:BC47" si="208">IF(BB42="","",BC41*(1-0.65)+BB42*0.65)</f>
        <v/>
      </c>
      <c r="BD42" s="51"/>
      <c r="BE42" s="17" t="str">
        <f t="shared" ref="BE42:BE47" si="209">IF(BD42="","",BE41*(1-0.65)+BD42*0.65)</f>
        <v/>
      </c>
      <c r="BF42" s="51"/>
      <c r="BG42" s="17" t="str">
        <f t="shared" ref="BG42:BG47" si="210">IF(BF42="","",BG41*(1-0.65)+BF42*0.65)</f>
        <v/>
      </c>
      <c r="BH42" s="51"/>
      <c r="BI42" s="17" t="str">
        <f t="shared" ref="BI42:BI47" si="211">IF(BH42="","",BI41*(1-0.65)+BH42*0.65)</f>
        <v/>
      </c>
      <c r="BJ42" s="51"/>
      <c r="BK42" s="17" t="str">
        <f t="shared" ref="BK42:BK47" si="212">IF(BJ42="","",BK41*(1-0.65)+BJ42*0.65)</f>
        <v/>
      </c>
      <c r="BL42" s="51"/>
      <c r="BM42" s="17" t="str">
        <f t="shared" ref="BM42:BM47" si="213">IF(BL42="","",BM41*(1-0.65)+BL42*0.65)</f>
        <v/>
      </c>
      <c r="BN42" s="51"/>
      <c r="BO42" s="17" t="str">
        <f t="shared" ref="BO42:BO47" si="214">IF(BN42="","",BO41*(1-0.65)+BN42*0.65)</f>
        <v/>
      </c>
      <c r="BP42" s="51"/>
      <c r="BQ42" s="17" t="str">
        <f t="shared" ref="BQ42:BQ47" si="215">IF(BP42="","",BQ41*(1-0.65)+BP42*0.65)</f>
        <v/>
      </c>
      <c r="BR42" s="51"/>
      <c r="BS42" s="17" t="str">
        <f t="shared" ref="BS42:BS47" si="216">IF(BR42="","",BS41*(1-0.65)+BR42*0.65)</f>
        <v/>
      </c>
      <c r="BT42" s="9"/>
    </row>
    <row r="43" spans="1:72" x14ac:dyDescent="0.25">
      <c r="A43" s="142"/>
      <c r="B43" s="51"/>
      <c r="C43" s="17" t="str">
        <f t="shared" ref="C43:C47" si="217">IF(B43="","",C42*(1-0.65)+B43*0.65)</f>
        <v/>
      </c>
      <c r="D43" s="51"/>
      <c r="E43" s="17" t="str">
        <f t="shared" ref="E43:E47" si="218">IF(D43="","",E42*(1-0.65)+D43*0.65)</f>
        <v/>
      </c>
      <c r="F43" s="51"/>
      <c r="G43" s="17" t="str">
        <f t="shared" ref="G43:G47" si="219">IF(F43="","",G42*(1-0.65)+F43*0.65)</f>
        <v/>
      </c>
      <c r="H43" s="51"/>
      <c r="I43" s="17" t="str">
        <f t="shared" ref="I43:I47" si="220">IF(H43="","",I42*(1-0.65)+H43*0.65)</f>
        <v/>
      </c>
      <c r="J43" s="51"/>
      <c r="K43" s="17" t="str">
        <f t="shared" ref="K43:K47" si="221">IF(J43="","",K42*(1-0.65)+J43*0.65)</f>
        <v/>
      </c>
      <c r="L43" s="51"/>
      <c r="M43" s="17" t="str">
        <f t="shared" si="187"/>
        <v/>
      </c>
      <c r="N43" s="51"/>
      <c r="O43" s="17" t="str">
        <f t="shared" si="188"/>
        <v/>
      </c>
      <c r="P43" s="51"/>
      <c r="Q43" s="17" t="str">
        <f t="shared" si="189"/>
        <v/>
      </c>
      <c r="R43" s="51"/>
      <c r="S43" s="17" t="str">
        <f t="shared" si="190"/>
        <v/>
      </c>
      <c r="T43" s="51"/>
      <c r="U43" s="17" t="str">
        <f t="shared" si="191"/>
        <v/>
      </c>
      <c r="V43" s="51"/>
      <c r="W43" s="17" t="str">
        <f t="shared" si="192"/>
        <v/>
      </c>
      <c r="X43" s="51"/>
      <c r="Y43" s="17" t="str">
        <f t="shared" si="193"/>
        <v/>
      </c>
      <c r="Z43" s="51"/>
      <c r="AA43" s="17" t="str">
        <f t="shared" si="194"/>
        <v/>
      </c>
      <c r="AB43" s="51"/>
      <c r="AC43" s="17" t="str">
        <f t="shared" si="195"/>
        <v/>
      </c>
      <c r="AD43" s="51"/>
      <c r="AE43" s="17" t="str">
        <f t="shared" si="196"/>
        <v/>
      </c>
      <c r="AF43" s="51"/>
      <c r="AG43" s="17" t="str">
        <f t="shared" si="197"/>
        <v/>
      </c>
      <c r="AH43" s="51"/>
      <c r="AI43" s="17" t="str">
        <f t="shared" si="198"/>
        <v/>
      </c>
      <c r="AJ43" s="51"/>
      <c r="AK43" s="17" t="str">
        <f t="shared" si="199"/>
        <v/>
      </c>
      <c r="AL43" s="51"/>
      <c r="AM43" s="17" t="str">
        <f t="shared" si="200"/>
        <v/>
      </c>
      <c r="AN43" s="51"/>
      <c r="AO43" s="17" t="str">
        <f t="shared" si="201"/>
        <v/>
      </c>
      <c r="AP43" s="51"/>
      <c r="AQ43" s="17" t="str">
        <f t="shared" si="202"/>
        <v/>
      </c>
      <c r="AR43" s="51"/>
      <c r="AS43" s="17" t="str">
        <f t="shared" si="203"/>
        <v/>
      </c>
      <c r="AT43" s="51"/>
      <c r="AU43" s="17" t="str">
        <f t="shared" si="204"/>
        <v/>
      </c>
      <c r="AV43" s="51"/>
      <c r="AW43" s="17" t="str">
        <f t="shared" si="205"/>
        <v/>
      </c>
      <c r="AX43" s="51"/>
      <c r="AY43" s="17" t="str">
        <f t="shared" si="206"/>
        <v/>
      </c>
      <c r="AZ43" s="51"/>
      <c r="BA43" s="17" t="str">
        <f t="shared" si="207"/>
        <v/>
      </c>
      <c r="BB43" s="51"/>
      <c r="BC43" s="17" t="str">
        <f t="shared" si="208"/>
        <v/>
      </c>
      <c r="BD43" s="51"/>
      <c r="BE43" s="17" t="str">
        <f t="shared" si="209"/>
        <v/>
      </c>
      <c r="BF43" s="51"/>
      <c r="BG43" s="17" t="str">
        <f t="shared" si="210"/>
        <v/>
      </c>
      <c r="BH43" s="51"/>
      <c r="BI43" s="17" t="str">
        <f t="shared" si="211"/>
        <v/>
      </c>
      <c r="BJ43" s="51"/>
      <c r="BK43" s="17" t="str">
        <f t="shared" si="212"/>
        <v/>
      </c>
      <c r="BL43" s="51"/>
      <c r="BM43" s="17" t="str">
        <f t="shared" si="213"/>
        <v/>
      </c>
      <c r="BN43" s="51"/>
      <c r="BO43" s="17" t="str">
        <f t="shared" si="214"/>
        <v/>
      </c>
      <c r="BP43" s="51"/>
      <c r="BQ43" s="17" t="str">
        <f t="shared" si="215"/>
        <v/>
      </c>
      <c r="BR43" s="51"/>
      <c r="BS43" s="17" t="str">
        <f t="shared" si="216"/>
        <v/>
      </c>
      <c r="BT43" s="9"/>
    </row>
    <row r="44" spans="1:72" x14ac:dyDescent="0.25">
      <c r="A44" s="142"/>
      <c r="B44" s="51"/>
      <c r="C44" s="17" t="str">
        <f t="shared" si="217"/>
        <v/>
      </c>
      <c r="D44" s="51"/>
      <c r="E44" s="17" t="str">
        <f t="shared" si="218"/>
        <v/>
      </c>
      <c r="F44" s="51"/>
      <c r="G44" s="17" t="str">
        <f t="shared" si="219"/>
        <v/>
      </c>
      <c r="H44" s="51"/>
      <c r="I44" s="17" t="str">
        <f t="shared" si="220"/>
        <v/>
      </c>
      <c r="J44" s="51"/>
      <c r="K44" s="17" t="str">
        <f t="shared" si="221"/>
        <v/>
      </c>
      <c r="L44" s="51"/>
      <c r="M44" s="17" t="str">
        <f t="shared" si="187"/>
        <v/>
      </c>
      <c r="N44" s="51"/>
      <c r="O44" s="17" t="str">
        <f t="shared" si="188"/>
        <v/>
      </c>
      <c r="P44" s="51"/>
      <c r="Q44" s="17" t="str">
        <f t="shared" si="189"/>
        <v/>
      </c>
      <c r="R44" s="51"/>
      <c r="S44" s="17" t="str">
        <f t="shared" si="190"/>
        <v/>
      </c>
      <c r="T44" s="51"/>
      <c r="U44" s="17" t="str">
        <f t="shared" si="191"/>
        <v/>
      </c>
      <c r="V44" s="51"/>
      <c r="W44" s="17" t="str">
        <f t="shared" si="192"/>
        <v/>
      </c>
      <c r="X44" s="51"/>
      <c r="Y44" s="17" t="str">
        <f t="shared" si="193"/>
        <v/>
      </c>
      <c r="Z44" s="51"/>
      <c r="AA44" s="17" t="str">
        <f t="shared" si="194"/>
        <v/>
      </c>
      <c r="AB44" s="51"/>
      <c r="AC44" s="17" t="str">
        <f t="shared" si="195"/>
        <v/>
      </c>
      <c r="AD44" s="51"/>
      <c r="AE44" s="17" t="str">
        <f t="shared" si="196"/>
        <v/>
      </c>
      <c r="AF44" s="51"/>
      <c r="AG44" s="17" t="str">
        <f t="shared" si="197"/>
        <v/>
      </c>
      <c r="AH44" s="51"/>
      <c r="AI44" s="17" t="str">
        <f t="shared" si="198"/>
        <v/>
      </c>
      <c r="AJ44" s="51"/>
      <c r="AK44" s="17" t="str">
        <f t="shared" si="199"/>
        <v/>
      </c>
      <c r="AL44" s="51"/>
      <c r="AM44" s="17" t="str">
        <f t="shared" si="200"/>
        <v/>
      </c>
      <c r="AN44" s="51"/>
      <c r="AO44" s="17" t="str">
        <f t="shared" si="201"/>
        <v/>
      </c>
      <c r="AP44" s="51"/>
      <c r="AQ44" s="17" t="str">
        <f t="shared" si="202"/>
        <v/>
      </c>
      <c r="AR44" s="51"/>
      <c r="AS44" s="17" t="str">
        <f t="shared" si="203"/>
        <v/>
      </c>
      <c r="AT44" s="51"/>
      <c r="AU44" s="17" t="str">
        <f t="shared" si="204"/>
        <v/>
      </c>
      <c r="AV44" s="51"/>
      <c r="AW44" s="17" t="str">
        <f t="shared" si="205"/>
        <v/>
      </c>
      <c r="AX44" s="51"/>
      <c r="AY44" s="17" t="str">
        <f t="shared" si="206"/>
        <v/>
      </c>
      <c r="AZ44" s="51"/>
      <c r="BA44" s="17" t="str">
        <f t="shared" si="207"/>
        <v/>
      </c>
      <c r="BB44" s="51"/>
      <c r="BC44" s="17" t="str">
        <f t="shared" si="208"/>
        <v/>
      </c>
      <c r="BD44" s="51"/>
      <c r="BE44" s="17" t="str">
        <f t="shared" si="209"/>
        <v/>
      </c>
      <c r="BF44" s="51"/>
      <c r="BG44" s="17" t="str">
        <f t="shared" si="210"/>
        <v/>
      </c>
      <c r="BH44" s="51"/>
      <c r="BI44" s="17" t="str">
        <f t="shared" si="211"/>
        <v/>
      </c>
      <c r="BJ44" s="51"/>
      <c r="BK44" s="17" t="str">
        <f t="shared" si="212"/>
        <v/>
      </c>
      <c r="BL44" s="51"/>
      <c r="BM44" s="17" t="str">
        <f t="shared" si="213"/>
        <v/>
      </c>
      <c r="BN44" s="51"/>
      <c r="BO44" s="17" t="str">
        <f t="shared" si="214"/>
        <v/>
      </c>
      <c r="BP44" s="51"/>
      <c r="BQ44" s="17" t="str">
        <f t="shared" si="215"/>
        <v/>
      </c>
      <c r="BR44" s="51"/>
      <c r="BS44" s="17" t="str">
        <f t="shared" si="216"/>
        <v/>
      </c>
      <c r="BT44" s="9"/>
    </row>
    <row r="45" spans="1:72" x14ac:dyDescent="0.25">
      <c r="A45" s="142"/>
      <c r="B45" s="51"/>
      <c r="C45" s="17" t="str">
        <f t="shared" si="217"/>
        <v/>
      </c>
      <c r="D45" s="51"/>
      <c r="E45" s="17" t="str">
        <f t="shared" si="218"/>
        <v/>
      </c>
      <c r="F45" s="51"/>
      <c r="G45" s="17" t="str">
        <f t="shared" si="219"/>
        <v/>
      </c>
      <c r="H45" s="51"/>
      <c r="I45" s="17" t="str">
        <f t="shared" si="220"/>
        <v/>
      </c>
      <c r="J45" s="51"/>
      <c r="K45" s="17" t="str">
        <f t="shared" si="221"/>
        <v/>
      </c>
      <c r="L45" s="51"/>
      <c r="M45" s="17" t="str">
        <f t="shared" si="187"/>
        <v/>
      </c>
      <c r="N45" s="51"/>
      <c r="O45" s="17" t="str">
        <f t="shared" si="188"/>
        <v/>
      </c>
      <c r="P45" s="51"/>
      <c r="Q45" s="17" t="str">
        <f t="shared" si="189"/>
        <v/>
      </c>
      <c r="R45" s="51"/>
      <c r="S45" s="17" t="str">
        <f t="shared" si="190"/>
        <v/>
      </c>
      <c r="T45" s="51"/>
      <c r="U45" s="17" t="str">
        <f t="shared" si="191"/>
        <v/>
      </c>
      <c r="V45" s="51"/>
      <c r="W45" s="17" t="str">
        <f t="shared" si="192"/>
        <v/>
      </c>
      <c r="X45" s="51"/>
      <c r="Y45" s="17" t="str">
        <f t="shared" si="193"/>
        <v/>
      </c>
      <c r="Z45" s="51"/>
      <c r="AA45" s="17" t="str">
        <f t="shared" si="194"/>
        <v/>
      </c>
      <c r="AB45" s="51"/>
      <c r="AC45" s="17" t="str">
        <f t="shared" si="195"/>
        <v/>
      </c>
      <c r="AD45" s="51"/>
      <c r="AE45" s="17" t="str">
        <f t="shared" si="196"/>
        <v/>
      </c>
      <c r="AF45" s="51"/>
      <c r="AG45" s="17" t="str">
        <f t="shared" si="197"/>
        <v/>
      </c>
      <c r="AH45" s="51"/>
      <c r="AI45" s="17" t="str">
        <f t="shared" si="198"/>
        <v/>
      </c>
      <c r="AJ45" s="51"/>
      <c r="AK45" s="17" t="str">
        <f t="shared" si="199"/>
        <v/>
      </c>
      <c r="AL45" s="51"/>
      <c r="AM45" s="17" t="str">
        <f t="shared" si="200"/>
        <v/>
      </c>
      <c r="AN45" s="51"/>
      <c r="AO45" s="17" t="str">
        <f t="shared" si="201"/>
        <v/>
      </c>
      <c r="AP45" s="51"/>
      <c r="AQ45" s="17" t="str">
        <f t="shared" si="202"/>
        <v/>
      </c>
      <c r="AR45" s="51"/>
      <c r="AS45" s="17" t="str">
        <f t="shared" si="203"/>
        <v/>
      </c>
      <c r="AT45" s="51"/>
      <c r="AU45" s="17" t="str">
        <f t="shared" si="204"/>
        <v/>
      </c>
      <c r="AV45" s="51"/>
      <c r="AW45" s="17" t="str">
        <f t="shared" si="205"/>
        <v/>
      </c>
      <c r="AX45" s="51"/>
      <c r="AY45" s="17" t="str">
        <f t="shared" si="206"/>
        <v/>
      </c>
      <c r="AZ45" s="51"/>
      <c r="BA45" s="17" t="str">
        <f t="shared" si="207"/>
        <v/>
      </c>
      <c r="BB45" s="51"/>
      <c r="BC45" s="17" t="str">
        <f t="shared" si="208"/>
        <v/>
      </c>
      <c r="BD45" s="51"/>
      <c r="BE45" s="17" t="str">
        <f t="shared" si="209"/>
        <v/>
      </c>
      <c r="BF45" s="51"/>
      <c r="BG45" s="17" t="str">
        <f t="shared" si="210"/>
        <v/>
      </c>
      <c r="BH45" s="51"/>
      <c r="BI45" s="17" t="str">
        <f t="shared" si="211"/>
        <v/>
      </c>
      <c r="BJ45" s="51"/>
      <c r="BK45" s="17" t="str">
        <f t="shared" si="212"/>
        <v/>
      </c>
      <c r="BL45" s="51"/>
      <c r="BM45" s="17" t="str">
        <f t="shared" si="213"/>
        <v/>
      </c>
      <c r="BN45" s="51"/>
      <c r="BO45" s="17" t="str">
        <f t="shared" si="214"/>
        <v/>
      </c>
      <c r="BP45" s="51"/>
      <c r="BQ45" s="17" t="str">
        <f t="shared" si="215"/>
        <v/>
      </c>
      <c r="BR45" s="51"/>
      <c r="BS45" s="17" t="str">
        <f t="shared" si="216"/>
        <v/>
      </c>
      <c r="BT45" s="9"/>
    </row>
    <row r="46" spans="1:72" x14ac:dyDescent="0.25">
      <c r="A46" s="142"/>
      <c r="B46" s="51"/>
      <c r="C46" s="17" t="str">
        <f t="shared" si="217"/>
        <v/>
      </c>
      <c r="D46" s="51"/>
      <c r="E46" s="17" t="str">
        <f t="shared" si="218"/>
        <v/>
      </c>
      <c r="F46" s="51"/>
      <c r="G46" s="17" t="str">
        <f t="shared" si="219"/>
        <v/>
      </c>
      <c r="H46" s="51"/>
      <c r="I46" s="17" t="str">
        <f t="shared" si="220"/>
        <v/>
      </c>
      <c r="J46" s="51"/>
      <c r="K46" s="17" t="str">
        <f t="shared" si="221"/>
        <v/>
      </c>
      <c r="L46" s="51"/>
      <c r="M46" s="17" t="str">
        <f t="shared" si="187"/>
        <v/>
      </c>
      <c r="N46" s="51"/>
      <c r="O46" s="17" t="str">
        <f t="shared" si="188"/>
        <v/>
      </c>
      <c r="P46" s="51"/>
      <c r="Q46" s="17" t="str">
        <f t="shared" si="189"/>
        <v/>
      </c>
      <c r="R46" s="51"/>
      <c r="S46" s="17" t="str">
        <f t="shared" si="190"/>
        <v/>
      </c>
      <c r="T46" s="51"/>
      <c r="U46" s="17" t="str">
        <f t="shared" si="191"/>
        <v/>
      </c>
      <c r="V46" s="51"/>
      <c r="W46" s="17" t="str">
        <f t="shared" si="192"/>
        <v/>
      </c>
      <c r="X46" s="51"/>
      <c r="Y46" s="17" t="str">
        <f t="shared" si="193"/>
        <v/>
      </c>
      <c r="Z46" s="51"/>
      <c r="AA46" s="17" t="str">
        <f t="shared" si="194"/>
        <v/>
      </c>
      <c r="AB46" s="51"/>
      <c r="AC46" s="17" t="str">
        <f t="shared" si="195"/>
        <v/>
      </c>
      <c r="AD46" s="51"/>
      <c r="AE46" s="17" t="str">
        <f t="shared" si="196"/>
        <v/>
      </c>
      <c r="AF46" s="51"/>
      <c r="AG46" s="17" t="str">
        <f t="shared" si="197"/>
        <v/>
      </c>
      <c r="AH46" s="51"/>
      <c r="AI46" s="17" t="str">
        <f t="shared" si="198"/>
        <v/>
      </c>
      <c r="AJ46" s="51"/>
      <c r="AK46" s="17" t="str">
        <f t="shared" si="199"/>
        <v/>
      </c>
      <c r="AL46" s="51"/>
      <c r="AM46" s="17" t="str">
        <f t="shared" si="200"/>
        <v/>
      </c>
      <c r="AN46" s="51"/>
      <c r="AO46" s="17" t="str">
        <f t="shared" si="201"/>
        <v/>
      </c>
      <c r="AP46" s="51"/>
      <c r="AQ46" s="17" t="str">
        <f t="shared" si="202"/>
        <v/>
      </c>
      <c r="AR46" s="51"/>
      <c r="AS46" s="17" t="str">
        <f t="shared" si="203"/>
        <v/>
      </c>
      <c r="AT46" s="51"/>
      <c r="AU46" s="17" t="str">
        <f t="shared" si="204"/>
        <v/>
      </c>
      <c r="AV46" s="51"/>
      <c r="AW46" s="17" t="str">
        <f t="shared" si="205"/>
        <v/>
      </c>
      <c r="AX46" s="51"/>
      <c r="AY46" s="17" t="str">
        <f t="shared" si="206"/>
        <v/>
      </c>
      <c r="AZ46" s="51"/>
      <c r="BA46" s="17" t="str">
        <f t="shared" si="207"/>
        <v/>
      </c>
      <c r="BB46" s="51"/>
      <c r="BC46" s="17" t="str">
        <f t="shared" si="208"/>
        <v/>
      </c>
      <c r="BD46" s="51"/>
      <c r="BE46" s="17" t="str">
        <f t="shared" si="209"/>
        <v/>
      </c>
      <c r="BF46" s="51"/>
      <c r="BG46" s="17" t="str">
        <f t="shared" si="210"/>
        <v/>
      </c>
      <c r="BH46" s="51"/>
      <c r="BI46" s="17" t="str">
        <f t="shared" si="211"/>
        <v/>
      </c>
      <c r="BJ46" s="51"/>
      <c r="BK46" s="17" t="str">
        <f t="shared" si="212"/>
        <v/>
      </c>
      <c r="BL46" s="51"/>
      <c r="BM46" s="17" t="str">
        <f t="shared" si="213"/>
        <v/>
      </c>
      <c r="BN46" s="51"/>
      <c r="BO46" s="17" t="str">
        <f t="shared" si="214"/>
        <v/>
      </c>
      <c r="BP46" s="51"/>
      <c r="BQ46" s="17" t="str">
        <f t="shared" si="215"/>
        <v/>
      </c>
      <c r="BR46" s="51"/>
      <c r="BS46" s="17" t="str">
        <f t="shared" si="216"/>
        <v/>
      </c>
      <c r="BT46" s="9"/>
    </row>
    <row r="47" spans="1:72" s="14" customFormat="1" ht="16.5" thickBot="1" x14ac:dyDescent="0.3">
      <c r="A47" s="143"/>
      <c r="B47" s="52"/>
      <c r="C47" s="18" t="str">
        <f t="shared" si="217"/>
        <v/>
      </c>
      <c r="D47" s="52"/>
      <c r="E47" s="18" t="str">
        <f t="shared" si="218"/>
        <v/>
      </c>
      <c r="F47" s="52"/>
      <c r="G47" s="18" t="str">
        <f t="shared" si="219"/>
        <v/>
      </c>
      <c r="H47" s="52"/>
      <c r="I47" s="18" t="str">
        <f t="shared" si="220"/>
        <v/>
      </c>
      <c r="J47" s="52"/>
      <c r="K47" s="18" t="str">
        <f t="shared" si="221"/>
        <v/>
      </c>
      <c r="L47" s="52"/>
      <c r="M47" s="18" t="str">
        <f t="shared" si="187"/>
        <v/>
      </c>
      <c r="N47" s="52"/>
      <c r="O47" s="18" t="str">
        <f t="shared" si="188"/>
        <v/>
      </c>
      <c r="P47" s="52"/>
      <c r="Q47" s="18" t="str">
        <f t="shared" si="189"/>
        <v/>
      </c>
      <c r="R47" s="52"/>
      <c r="S47" s="18" t="str">
        <f t="shared" si="190"/>
        <v/>
      </c>
      <c r="T47" s="52"/>
      <c r="U47" s="18" t="str">
        <f t="shared" si="191"/>
        <v/>
      </c>
      <c r="V47" s="52"/>
      <c r="W47" s="18" t="str">
        <f t="shared" si="192"/>
        <v/>
      </c>
      <c r="X47" s="52"/>
      <c r="Y47" s="18" t="str">
        <f t="shared" si="193"/>
        <v/>
      </c>
      <c r="Z47" s="52"/>
      <c r="AA47" s="18" t="str">
        <f t="shared" si="194"/>
        <v/>
      </c>
      <c r="AB47" s="52"/>
      <c r="AC47" s="18" t="str">
        <f t="shared" si="195"/>
        <v/>
      </c>
      <c r="AD47" s="52"/>
      <c r="AE47" s="18" t="str">
        <f t="shared" si="196"/>
        <v/>
      </c>
      <c r="AF47" s="52"/>
      <c r="AG47" s="18" t="str">
        <f t="shared" si="197"/>
        <v/>
      </c>
      <c r="AH47" s="52"/>
      <c r="AI47" s="18" t="str">
        <f t="shared" si="198"/>
        <v/>
      </c>
      <c r="AJ47" s="52"/>
      <c r="AK47" s="18" t="str">
        <f t="shared" si="199"/>
        <v/>
      </c>
      <c r="AL47" s="52"/>
      <c r="AM47" s="18" t="str">
        <f t="shared" si="200"/>
        <v/>
      </c>
      <c r="AN47" s="52"/>
      <c r="AO47" s="18" t="str">
        <f t="shared" si="201"/>
        <v/>
      </c>
      <c r="AP47" s="52"/>
      <c r="AQ47" s="18" t="str">
        <f t="shared" si="202"/>
        <v/>
      </c>
      <c r="AR47" s="52"/>
      <c r="AS47" s="18" t="str">
        <f t="shared" si="203"/>
        <v/>
      </c>
      <c r="AT47" s="52"/>
      <c r="AU47" s="18" t="str">
        <f t="shared" si="204"/>
        <v/>
      </c>
      <c r="AV47" s="52"/>
      <c r="AW47" s="18" t="str">
        <f t="shared" si="205"/>
        <v/>
      </c>
      <c r="AX47" s="52"/>
      <c r="AY47" s="18" t="str">
        <f t="shared" si="206"/>
        <v/>
      </c>
      <c r="AZ47" s="52"/>
      <c r="BA47" s="18" t="str">
        <f t="shared" si="207"/>
        <v/>
      </c>
      <c r="BB47" s="52"/>
      <c r="BC47" s="18" t="str">
        <f t="shared" si="208"/>
        <v/>
      </c>
      <c r="BD47" s="52"/>
      <c r="BE47" s="18" t="str">
        <f t="shared" si="209"/>
        <v/>
      </c>
      <c r="BF47" s="52"/>
      <c r="BG47" s="18" t="str">
        <f t="shared" si="210"/>
        <v/>
      </c>
      <c r="BH47" s="52"/>
      <c r="BI47" s="18" t="str">
        <f t="shared" si="211"/>
        <v/>
      </c>
      <c r="BJ47" s="52"/>
      <c r="BK47" s="18" t="str">
        <f t="shared" si="212"/>
        <v/>
      </c>
      <c r="BL47" s="52"/>
      <c r="BM47" s="18" t="str">
        <f t="shared" si="213"/>
        <v/>
      </c>
      <c r="BN47" s="52"/>
      <c r="BO47" s="18" t="str">
        <f t="shared" si="214"/>
        <v/>
      </c>
      <c r="BP47" s="52"/>
      <c r="BQ47" s="18" t="str">
        <f t="shared" si="215"/>
        <v/>
      </c>
      <c r="BR47" s="52"/>
      <c r="BS47" s="18" t="str">
        <f t="shared" si="216"/>
        <v/>
      </c>
      <c r="BT47" s="13"/>
    </row>
    <row r="48" spans="1:72" s="12" customFormat="1" ht="16.5" thickTop="1" x14ac:dyDescent="0.25">
      <c r="A48" s="138"/>
      <c r="B48" s="50"/>
      <c r="C48" s="19" t="str">
        <f t="shared" ref="C48" si="222">IF(B48="","",B48)</f>
        <v/>
      </c>
      <c r="D48" s="50"/>
      <c r="E48" s="19" t="str">
        <f t="shared" ref="E48" si="223">IF(D48="","",D48)</f>
        <v/>
      </c>
      <c r="F48" s="50"/>
      <c r="G48" s="19" t="str">
        <f t="shared" ref="G48" si="224">IF(F48="","",F48)</f>
        <v/>
      </c>
      <c r="H48" s="50"/>
      <c r="I48" s="19" t="str">
        <f t="shared" ref="I48" si="225">IF(H48="","",H48)</f>
        <v/>
      </c>
      <c r="J48" s="50"/>
      <c r="K48" s="19" t="str">
        <f t="shared" ref="K48" si="226">IF(J48="","",J48)</f>
        <v/>
      </c>
      <c r="L48" s="50"/>
      <c r="M48" s="19" t="str">
        <f t="shared" ref="M48:M55" si="227">IF(L48="","",L48)</f>
        <v/>
      </c>
      <c r="N48" s="50"/>
      <c r="O48" s="19" t="str">
        <f t="shared" ref="O48" si="228">IF(N48="","",N48)</f>
        <v/>
      </c>
      <c r="P48" s="50"/>
      <c r="Q48" s="19" t="str">
        <f t="shared" ref="Q48:Q55" si="229">IF(P48="","",P48)</f>
        <v/>
      </c>
      <c r="R48" s="50"/>
      <c r="S48" s="19" t="str">
        <f t="shared" ref="S48" si="230">IF(R48="","",R48)</f>
        <v/>
      </c>
      <c r="T48" s="50"/>
      <c r="U48" s="19" t="str">
        <f t="shared" ref="U48:U55" si="231">IF(T48="","",T48)</f>
        <v/>
      </c>
      <c r="V48" s="50"/>
      <c r="W48" s="19" t="str">
        <f t="shared" ref="W48" si="232">IF(V48="","",V48)</f>
        <v/>
      </c>
      <c r="X48" s="50"/>
      <c r="Y48" s="19" t="str">
        <f t="shared" ref="Y48:Y55" si="233">IF(X48="","",X48)</f>
        <v/>
      </c>
      <c r="Z48" s="50"/>
      <c r="AA48" s="19" t="str">
        <f t="shared" ref="AA48" si="234">IF(Z48="","",Z48)</f>
        <v/>
      </c>
      <c r="AB48" s="50"/>
      <c r="AC48" s="19" t="str">
        <f t="shared" ref="AC48:AC55" si="235">IF(AB48="","",AB48)</f>
        <v/>
      </c>
      <c r="AD48" s="50"/>
      <c r="AE48" s="19" t="str">
        <f t="shared" ref="AE48" si="236">IF(AD48="","",AD48)</f>
        <v/>
      </c>
      <c r="AF48" s="50"/>
      <c r="AG48" s="19" t="str">
        <f t="shared" ref="AG48:AG55" si="237">IF(AF48="","",AF48)</f>
        <v/>
      </c>
      <c r="AH48" s="50"/>
      <c r="AI48" s="19" t="str">
        <f t="shared" ref="AI48" si="238">IF(AH48="","",AH48)</f>
        <v/>
      </c>
      <c r="AJ48" s="50"/>
      <c r="AK48" s="19" t="str">
        <f t="shared" ref="AK48:AK55" si="239">IF(AJ48="","",AJ48)</f>
        <v/>
      </c>
      <c r="AL48" s="50"/>
      <c r="AM48" s="19" t="str">
        <f t="shared" ref="AM48" si="240">IF(AL48="","",AL48)</f>
        <v/>
      </c>
      <c r="AN48" s="50"/>
      <c r="AO48" s="19" t="str">
        <f t="shared" ref="AO48:AO55" si="241">IF(AN48="","",AN48)</f>
        <v/>
      </c>
      <c r="AP48" s="50"/>
      <c r="AQ48" s="19" t="str">
        <f t="shared" ref="AQ48" si="242">IF(AP48="","",AP48)</f>
        <v/>
      </c>
      <c r="AR48" s="50"/>
      <c r="AS48" s="19" t="str">
        <f t="shared" ref="AS48:AS55" si="243">IF(AR48="","",AR48)</f>
        <v/>
      </c>
      <c r="AT48" s="50"/>
      <c r="AU48" s="19" t="str">
        <f>IF(AT48="","",AT48)</f>
        <v/>
      </c>
      <c r="AV48" s="50"/>
      <c r="AW48" s="19" t="str">
        <f>IF(AV48="","",AV48)</f>
        <v/>
      </c>
      <c r="AX48" s="50"/>
      <c r="AY48" s="19" t="str">
        <f>IF(AX48="","",AX48)</f>
        <v/>
      </c>
      <c r="AZ48" s="50"/>
      <c r="BA48" s="19" t="str">
        <f>IF(AZ48="","",AZ48)</f>
        <v/>
      </c>
      <c r="BB48" s="50"/>
      <c r="BC48" s="19" t="str">
        <f>IF(BB48="","",BB48)</f>
        <v/>
      </c>
      <c r="BD48" s="50"/>
      <c r="BE48" s="19" t="str">
        <f>IF(BD48="","",BD48)</f>
        <v/>
      </c>
      <c r="BF48" s="50"/>
      <c r="BG48" s="19" t="str">
        <f>IF(BF48="","",BF48)</f>
        <v/>
      </c>
      <c r="BH48" s="50"/>
      <c r="BI48" s="19" t="str">
        <f>IF(BH48="","",BH48)</f>
        <v/>
      </c>
      <c r="BJ48" s="50"/>
      <c r="BK48" s="19" t="str">
        <f>IF(BJ48="","",BJ48)</f>
        <v/>
      </c>
      <c r="BL48" s="50"/>
      <c r="BM48" s="19" t="str">
        <f>IF(BL48="","",BL48)</f>
        <v/>
      </c>
      <c r="BN48" s="50"/>
      <c r="BO48" s="19" t="str">
        <f>IF(BN48="","",BN48)</f>
        <v/>
      </c>
      <c r="BP48" s="50"/>
      <c r="BQ48" s="19" t="str">
        <f>IF(BP48="","",BP48)</f>
        <v/>
      </c>
      <c r="BR48" s="50"/>
      <c r="BS48" s="19" t="str">
        <f>IF(BR48="","",BR48)</f>
        <v/>
      </c>
      <c r="BT48" s="11"/>
    </row>
    <row r="49" spans="1:72" x14ac:dyDescent="0.25">
      <c r="A49" s="139"/>
      <c r="B49" s="51"/>
      <c r="C49" s="17" t="str">
        <f t="shared" ref="C49:C54" si="244">IF(B49="","",C48*(1-0.65)+B49*0.65)</f>
        <v/>
      </c>
      <c r="D49" s="51"/>
      <c r="E49" s="17" t="str">
        <f t="shared" ref="E49:E54" si="245">IF(D49="","",E48*(1-0.65)+D49*0.65)</f>
        <v/>
      </c>
      <c r="F49" s="51"/>
      <c r="G49" s="17" t="str">
        <f t="shared" ref="G49:G54" si="246">IF(F49="","",G48*(1-0.65)+F49*0.65)</f>
        <v/>
      </c>
      <c r="H49" s="51"/>
      <c r="I49" s="17" t="str">
        <f t="shared" ref="I49:I54" si="247">IF(H49="","",I48*(1-0.65)+H49*0.65)</f>
        <v/>
      </c>
      <c r="J49" s="51"/>
      <c r="K49" s="17" t="str">
        <f t="shared" ref="K49:K54" si="248">IF(J49="","",K48*(1-0.65)+J49*0.65)</f>
        <v/>
      </c>
      <c r="L49" s="51"/>
      <c r="M49" s="17" t="str">
        <f t="shared" ref="M49:M54" si="249">IF(L49="","",M48*(1-0.65)+L49*0.65)</f>
        <v/>
      </c>
      <c r="N49" s="51"/>
      <c r="O49" s="17" t="str">
        <f t="shared" ref="O49:O54" si="250">IF(N49="","",O48*(1-0.65)+N49*0.65)</f>
        <v/>
      </c>
      <c r="P49" s="51"/>
      <c r="Q49" s="17" t="str">
        <f t="shared" ref="Q49:Q54" si="251">IF(P49="","",Q48*(1-0.65)+P49*0.65)</f>
        <v/>
      </c>
      <c r="R49" s="51"/>
      <c r="S49" s="17" t="str">
        <f t="shared" ref="S49:S54" si="252">IF(R49="","",S48*(1-0.65)+R49*0.65)</f>
        <v/>
      </c>
      <c r="T49" s="51"/>
      <c r="U49" s="17" t="str">
        <f t="shared" ref="U49:U54" si="253">IF(T49="","",U48*(1-0.65)+T49*0.65)</f>
        <v/>
      </c>
      <c r="V49" s="51"/>
      <c r="W49" s="17" t="str">
        <f t="shared" ref="W49:W54" si="254">IF(V49="","",W48*(1-0.65)+V49*0.65)</f>
        <v/>
      </c>
      <c r="X49" s="51"/>
      <c r="Y49" s="17" t="str">
        <f t="shared" ref="Y49:Y54" si="255">IF(X49="","",Y48*(1-0.65)+X49*0.65)</f>
        <v/>
      </c>
      <c r="Z49" s="51"/>
      <c r="AA49" s="17" t="str">
        <f t="shared" ref="AA49:AA54" si="256">IF(Z49="","",AA48*(1-0.65)+Z49*0.65)</f>
        <v/>
      </c>
      <c r="AB49" s="51"/>
      <c r="AC49" s="17" t="str">
        <f t="shared" ref="AC49:AC54" si="257">IF(AB49="","",AC48*(1-0.65)+AB49*0.65)</f>
        <v/>
      </c>
      <c r="AD49" s="51"/>
      <c r="AE49" s="17" t="str">
        <f t="shared" ref="AE49:AE54" si="258">IF(AD49="","",AE48*(1-0.65)+AD49*0.65)</f>
        <v/>
      </c>
      <c r="AF49" s="51"/>
      <c r="AG49" s="17" t="str">
        <f t="shared" ref="AG49:AG54" si="259">IF(AF49="","",AG48*(1-0.65)+AF49*0.65)</f>
        <v/>
      </c>
      <c r="AH49" s="51"/>
      <c r="AI49" s="17" t="str">
        <f t="shared" ref="AI49:AI54" si="260">IF(AH49="","",AI48*(1-0.65)+AH49*0.65)</f>
        <v/>
      </c>
      <c r="AJ49" s="51"/>
      <c r="AK49" s="17" t="str">
        <f t="shared" ref="AK49:AK54" si="261">IF(AJ49="","",AK48*(1-0.65)+AJ49*0.65)</f>
        <v/>
      </c>
      <c r="AL49" s="51"/>
      <c r="AM49" s="17" t="str">
        <f t="shared" ref="AM49:AM54" si="262">IF(AL49="","",AM48*(1-0.65)+AL49*0.65)</f>
        <v/>
      </c>
      <c r="AN49" s="51"/>
      <c r="AO49" s="17" t="str">
        <f t="shared" ref="AO49:AO54" si="263">IF(AN49="","",AO48*(1-0.65)+AN49*0.65)</f>
        <v/>
      </c>
      <c r="AP49" s="51"/>
      <c r="AQ49" s="17" t="str">
        <f t="shared" ref="AQ49:AQ54" si="264">IF(AP49="","",AQ48*(1-0.65)+AP49*0.65)</f>
        <v/>
      </c>
      <c r="AR49" s="51"/>
      <c r="AS49" s="17" t="str">
        <f t="shared" ref="AS49:AS54" si="265">IF(AR49="","",AS48*(1-0.65)+AR49*0.65)</f>
        <v/>
      </c>
      <c r="AT49" s="51"/>
      <c r="AU49" s="17" t="str">
        <f t="shared" ref="AU49:AU54" si="266">IF(AT49="","",AU48*(1-0.65)+AT49*0.65)</f>
        <v/>
      </c>
      <c r="AV49" s="51"/>
      <c r="AW49" s="17" t="str">
        <f t="shared" ref="AW49:AW54" si="267">IF(AV49="","",AW48*(1-0.65)+AV49*0.65)</f>
        <v/>
      </c>
      <c r="AX49" s="51"/>
      <c r="AY49" s="17" t="str">
        <f t="shared" ref="AY49:AY54" si="268">IF(AX49="","",AY48*(1-0.65)+AX49*0.65)</f>
        <v/>
      </c>
      <c r="AZ49" s="51"/>
      <c r="BA49" s="17" t="str">
        <f t="shared" ref="BA49:BA54" si="269">IF(AZ49="","",BA48*(1-0.65)+AZ49*0.65)</f>
        <v/>
      </c>
      <c r="BB49" s="51"/>
      <c r="BC49" s="17" t="str">
        <f t="shared" ref="BC49:BC54" si="270">IF(BB49="","",BC48*(1-0.65)+BB49*0.65)</f>
        <v/>
      </c>
      <c r="BD49" s="51"/>
      <c r="BE49" s="17" t="str">
        <f t="shared" ref="BE49:BE54" si="271">IF(BD49="","",BE48*(1-0.65)+BD49*0.65)</f>
        <v/>
      </c>
      <c r="BF49" s="51"/>
      <c r="BG49" s="17" t="str">
        <f t="shared" ref="BG49:BG54" si="272">IF(BF49="","",BG48*(1-0.65)+BF49*0.65)</f>
        <v/>
      </c>
      <c r="BH49" s="51"/>
      <c r="BI49" s="17" t="str">
        <f t="shared" ref="BI49:BI54" si="273">IF(BH49="","",BI48*(1-0.65)+BH49*0.65)</f>
        <v/>
      </c>
      <c r="BJ49" s="51"/>
      <c r="BK49" s="17" t="str">
        <f t="shared" ref="BK49:BK54" si="274">IF(BJ49="","",BK48*(1-0.65)+BJ49*0.65)</f>
        <v/>
      </c>
      <c r="BL49" s="51"/>
      <c r="BM49" s="17" t="str">
        <f t="shared" ref="BM49:BM54" si="275">IF(BL49="","",BM48*(1-0.65)+BL49*0.65)</f>
        <v/>
      </c>
      <c r="BN49" s="51"/>
      <c r="BO49" s="17" t="str">
        <f t="shared" ref="BO49:BO54" si="276">IF(BN49="","",BO48*(1-0.65)+BN49*0.65)</f>
        <v/>
      </c>
      <c r="BP49" s="51"/>
      <c r="BQ49" s="17" t="str">
        <f t="shared" ref="BQ49:BQ54" si="277">IF(BP49="","",BQ48*(1-0.65)+BP49*0.65)</f>
        <v/>
      </c>
      <c r="BR49" s="51"/>
      <c r="BS49" s="17" t="str">
        <f t="shared" ref="BS49:BS54" si="278">IF(BR49="","",BS48*(1-0.65)+BR49*0.65)</f>
        <v/>
      </c>
      <c r="BT49" s="9"/>
    </row>
    <row r="50" spans="1:72" x14ac:dyDescent="0.25">
      <c r="A50" s="139"/>
      <c r="B50" s="51"/>
      <c r="C50" s="17" t="str">
        <f t="shared" si="244"/>
        <v/>
      </c>
      <c r="D50" s="51"/>
      <c r="E50" s="17" t="str">
        <f t="shared" si="245"/>
        <v/>
      </c>
      <c r="F50" s="51"/>
      <c r="G50" s="17" t="str">
        <f t="shared" si="246"/>
        <v/>
      </c>
      <c r="H50" s="51"/>
      <c r="I50" s="17" t="str">
        <f t="shared" si="247"/>
        <v/>
      </c>
      <c r="J50" s="51"/>
      <c r="K50" s="17" t="str">
        <f t="shared" si="248"/>
        <v/>
      </c>
      <c r="L50" s="51"/>
      <c r="M50" s="17" t="str">
        <f t="shared" si="249"/>
        <v/>
      </c>
      <c r="N50" s="51"/>
      <c r="O50" s="17" t="str">
        <f t="shared" si="250"/>
        <v/>
      </c>
      <c r="P50" s="51"/>
      <c r="Q50" s="17" t="str">
        <f t="shared" si="251"/>
        <v/>
      </c>
      <c r="R50" s="51"/>
      <c r="S50" s="17" t="str">
        <f t="shared" si="252"/>
        <v/>
      </c>
      <c r="T50" s="51"/>
      <c r="U50" s="17" t="str">
        <f t="shared" si="253"/>
        <v/>
      </c>
      <c r="V50" s="51"/>
      <c r="W50" s="17" t="str">
        <f t="shared" si="254"/>
        <v/>
      </c>
      <c r="X50" s="51"/>
      <c r="Y50" s="17" t="str">
        <f t="shared" si="255"/>
        <v/>
      </c>
      <c r="Z50" s="51"/>
      <c r="AA50" s="17" t="str">
        <f t="shared" si="256"/>
        <v/>
      </c>
      <c r="AB50" s="51"/>
      <c r="AC50" s="17" t="str">
        <f t="shared" si="257"/>
        <v/>
      </c>
      <c r="AD50" s="51"/>
      <c r="AE50" s="17" t="str">
        <f t="shared" si="258"/>
        <v/>
      </c>
      <c r="AF50" s="51"/>
      <c r="AG50" s="17" t="str">
        <f t="shared" si="259"/>
        <v/>
      </c>
      <c r="AH50" s="51"/>
      <c r="AI50" s="17" t="str">
        <f t="shared" si="260"/>
        <v/>
      </c>
      <c r="AJ50" s="51"/>
      <c r="AK50" s="17" t="str">
        <f t="shared" si="261"/>
        <v/>
      </c>
      <c r="AL50" s="51"/>
      <c r="AM50" s="17" t="str">
        <f t="shared" si="262"/>
        <v/>
      </c>
      <c r="AN50" s="51"/>
      <c r="AO50" s="17" t="str">
        <f t="shared" si="263"/>
        <v/>
      </c>
      <c r="AP50" s="51"/>
      <c r="AQ50" s="17" t="str">
        <f t="shared" si="264"/>
        <v/>
      </c>
      <c r="AR50" s="51"/>
      <c r="AS50" s="17" t="str">
        <f t="shared" si="265"/>
        <v/>
      </c>
      <c r="AT50" s="51"/>
      <c r="AU50" s="17" t="str">
        <f t="shared" si="266"/>
        <v/>
      </c>
      <c r="AV50" s="51"/>
      <c r="AW50" s="17" t="str">
        <f t="shared" si="267"/>
        <v/>
      </c>
      <c r="AX50" s="51"/>
      <c r="AY50" s="17" t="str">
        <f t="shared" si="268"/>
        <v/>
      </c>
      <c r="AZ50" s="51"/>
      <c r="BA50" s="17" t="str">
        <f t="shared" si="269"/>
        <v/>
      </c>
      <c r="BB50" s="51"/>
      <c r="BC50" s="17" t="str">
        <f t="shared" si="270"/>
        <v/>
      </c>
      <c r="BD50" s="51"/>
      <c r="BE50" s="17" t="str">
        <f t="shared" si="271"/>
        <v/>
      </c>
      <c r="BF50" s="51"/>
      <c r="BG50" s="17" t="str">
        <f t="shared" si="272"/>
        <v/>
      </c>
      <c r="BH50" s="51"/>
      <c r="BI50" s="17" t="str">
        <f t="shared" si="273"/>
        <v/>
      </c>
      <c r="BJ50" s="51"/>
      <c r="BK50" s="17" t="str">
        <f t="shared" si="274"/>
        <v/>
      </c>
      <c r="BL50" s="51"/>
      <c r="BM50" s="17" t="str">
        <f t="shared" si="275"/>
        <v/>
      </c>
      <c r="BN50" s="51"/>
      <c r="BO50" s="17" t="str">
        <f t="shared" si="276"/>
        <v/>
      </c>
      <c r="BP50" s="51"/>
      <c r="BQ50" s="17" t="str">
        <f t="shared" si="277"/>
        <v/>
      </c>
      <c r="BR50" s="51"/>
      <c r="BS50" s="17" t="str">
        <f t="shared" si="278"/>
        <v/>
      </c>
      <c r="BT50" s="9"/>
    </row>
    <row r="51" spans="1:72" x14ac:dyDescent="0.25">
      <c r="A51" s="139"/>
      <c r="B51" s="51"/>
      <c r="C51" s="17" t="str">
        <f t="shared" si="244"/>
        <v/>
      </c>
      <c r="D51" s="51"/>
      <c r="E51" s="17" t="str">
        <f t="shared" si="245"/>
        <v/>
      </c>
      <c r="F51" s="51"/>
      <c r="G51" s="17" t="str">
        <f t="shared" si="246"/>
        <v/>
      </c>
      <c r="H51" s="51"/>
      <c r="I51" s="17" t="str">
        <f t="shared" si="247"/>
        <v/>
      </c>
      <c r="J51" s="51"/>
      <c r="K51" s="17" t="str">
        <f t="shared" si="248"/>
        <v/>
      </c>
      <c r="L51" s="51"/>
      <c r="M51" s="17" t="str">
        <f t="shared" si="249"/>
        <v/>
      </c>
      <c r="N51" s="51"/>
      <c r="O51" s="17" t="str">
        <f t="shared" si="250"/>
        <v/>
      </c>
      <c r="P51" s="51"/>
      <c r="Q51" s="17" t="str">
        <f t="shared" si="251"/>
        <v/>
      </c>
      <c r="R51" s="51"/>
      <c r="S51" s="17" t="str">
        <f t="shared" si="252"/>
        <v/>
      </c>
      <c r="T51" s="51"/>
      <c r="U51" s="17" t="str">
        <f t="shared" si="253"/>
        <v/>
      </c>
      <c r="V51" s="51"/>
      <c r="W51" s="17" t="str">
        <f t="shared" si="254"/>
        <v/>
      </c>
      <c r="X51" s="51"/>
      <c r="Y51" s="17" t="str">
        <f t="shared" si="255"/>
        <v/>
      </c>
      <c r="Z51" s="51"/>
      <c r="AA51" s="17" t="str">
        <f t="shared" si="256"/>
        <v/>
      </c>
      <c r="AB51" s="51"/>
      <c r="AC51" s="17" t="str">
        <f t="shared" si="257"/>
        <v/>
      </c>
      <c r="AD51" s="51"/>
      <c r="AE51" s="17" t="str">
        <f t="shared" si="258"/>
        <v/>
      </c>
      <c r="AF51" s="51"/>
      <c r="AG51" s="17" t="str">
        <f t="shared" si="259"/>
        <v/>
      </c>
      <c r="AH51" s="51"/>
      <c r="AI51" s="17" t="str">
        <f t="shared" si="260"/>
        <v/>
      </c>
      <c r="AJ51" s="51"/>
      <c r="AK51" s="17" t="str">
        <f t="shared" si="261"/>
        <v/>
      </c>
      <c r="AL51" s="51"/>
      <c r="AM51" s="17" t="str">
        <f t="shared" si="262"/>
        <v/>
      </c>
      <c r="AN51" s="51"/>
      <c r="AO51" s="17" t="str">
        <f t="shared" si="263"/>
        <v/>
      </c>
      <c r="AP51" s="51"/>
      <c r="AQ51" s="17" t="str">
        <f t="shared" si="264"/>
        <v/>
      </c>
      <c r="AR51" s="51"/>
      <c r="AS51" s="17" t="str">
        <f t="shared" si="265"/>
        <v/>
      </c>
      <c r="AT51" s="51"/>
      <c r="AU51" s="17" t="str">
        <f t="shared" si="266"/>
        <v/>
      </c>
      <c r="AV51" s="51"/>
      <c r="AW51" s="17" t="str">
        <f t="shared" si="267"/>
        <v/>
      </c>
      <c r="AX51" s="51"/>
      <c r="AY51" s="17" t="str">
        <f t="shared" si="268"/>
        <v/>
      </c>
      <c r="AZ51" s="51"/>
      <c r="BA51" s="17" t="str">
        <f t="shared" si="269"/>
        <v/>
      </c>
      <c r="BB51" s="51"/>
      <c r="BC51" s="17" t="str">
        <f t="shared" si="270"/>
        <v/>
      </c>
      <c r="BD51" s="51"/>
      <c r="BE51" s="17" t="str">
        <f t="shared" si="271"/>
        <v/>
      </c>
      <c r="BF51" s="51"/>
      <c r="BG51" s="17" t="str">
        <f t="shared" si="272"/>
        <v/>
      </c>
      <c r="BH51" s="51"/>
      <c r="BI51" s="17" t="str">
        <f t="shared" si="273"/>
        <v/>
      </c>
      <c r="BJ51" s="51"/>
      <c r="BK51" s="17" t="str">
        <f t="shared" si="274"/>
        <v/>
      </c>
      <c r="BL51" s="51"/>
      <c r="BM51" s="17" t="str">
        <f t="shared" si="275"/>
        <v/>
      </c>
      <c r="BN51" s="51"/>
      <c r="BO51" s="17" t="str">
        <f t="shared" si="276"/>
        <v/>
      </c>
      <c r="BP51" s="51"/>
      <c r="BQ51" s="17" t="str">
        <f t="shared" si="277"/>
        <v/>
      </c>
      <c r="BR51" s="51"/>
      <c r="BS51" s="17" t="str">
        <f t="shared" si="278"/>
        <v/>
      </c>
      <c r="BT51" s="9"/>
    </row>
    <row r="52" spans="1:72" x14ac:dyDescent="0.25">
      <c r="A52" s="139"/>
      <c r="B52" s="51"/>
      <c r="C52" s="17" t="str">
        <f t="shared" si="244"/>
        <v/>
      </c>
      <c r="D52" s="51"/>
      <c r="E52" s="17" t="str">
        <f t="shared" si="245"/>
        <v/>
      </c>
      <c r="F52" s="51"/>
      <c r="G52" s="17" t="str">
        <f t="shared" si="246"/>
        <v/>
      </c>
      <c r="H52" s="51"/>
      <c r="I52" s="17" t="str">
        <f t="shared" si="247"/>
        <v/>
      </c>
      <c r="J52" s="51"/>
      <c r="K52" s="17" t="str">
        <f t="shared" si="248"/>
        <v/>
      </c>
      <c r="L52" s="51"/>
      <c r="M52" s="17" t="str">
        <f t="shared" si="249"/>
        <v/>
      </c>
      <c r="N52" s="51"/>
      <c r="O52" s="17" t="str">
        <f t="shared" si="250"/>
        <v/>
      </c>
      <c r="P52" s="51"/>
      <c r="Q52" s="17" t="str">
        <f t="shared" si="251"/>
        <v/>
      </c>
      <c r="R52" s="51"/>
      <c r="S52" s="17" t="str">
        <f t="shared" si="252"/>
        <v/>
      </c>
      <c r="T52" s="51"/>
      <c r="U52" s="17" t="str">
        <f t="shared" si="253"/>
        <v/>
      </c>
      <c r="V52" s="51"/>
      <c r="W52" s="17" t="str">
        <f t="shared" si="254"/>
        <v/>
      </c>
      <c r="X52" s="51"/>
      <c r="Y52" s="17" t="str">
        <f t="shared" si="255"/>
        <v/>
      </c>
      <c r="Z52" s="51"/>
      <c r="AA52" s="17" t="str">
        <f t="shared" si="256"/>
        <v/>
      </c>
      <c r="AB52" s="51"/>
      <c r="AC52" s="17" t="str">
        <f t="shared" si="257"/>
        <v/>
      </c>
      <c r="AD52" s="51"/>
      <c r="AE52" s="17" t="str">
        <f t="shared" si="258"/>
        <v/>
      </c>
      <c r="AF52" s="51"/>
      <c r="AG52" s="17" t="str">
        <f t="shared" si="259"/>
        <v/>
      </c>
      <c r="AH52" s="51"/>
      <c r="AI52" s="17" t="str">
        <f t="shared" si="260"/>
        <v/>
      </c>
      <c r="AJ52" s="51"/>
      <c r="AK52" s="17" t="str">
        <f t="shared" si="261"/>
        <v/>
      </c>
      <c r="AL52" s="51"/>
      <c r="AM52" s="17" t="str">
        <f t="shared" si="262"/>
        <v/>
      </c>
      <c r="AN52" s="51"/>
      <c r="AO52" s="17" t="str">
        <f t="shared" si="263"/>
        <v/>
      </c>
      <c r="AP52" s="51"/>
      <c r="AQ52" s="17" t="str">
        <f t="shared" si="264"/>
        <v/>
      </c>
      <c r="AR52" s="51"/>
      <c r="AS52" s="17" t="str">
        <f t="shared" si="265"/>
        <v/>
      </c>
      <c r="AT52" s="51"/>
      <c r="AU52" s="17" t="str">
        <f t="shared" si="266"/>
        <v/>
      </c>
      <c r="AV52" s="51"/>
      <c r="AW52" s="17" t="str">
        <f t="shared" si="267"/>
        <v/>
      </c>
      <c r="AX52" s="51"/>
      <c r="AY52" s="17" t="str">
        <f t="shared" si="268"/>
        <v/>
      </c>
      <c r="AZ52" s="51"/>
      <c r="BA52" s="17" t="str">
        <f t="shared" si="269"/>
        <v/>
      </c>
      <c r="BB52" s="51"/>
      <c r="BC52" s="17" t="str">
        <f t="shared" si="270"/>
        <v/>
      </c>
      <c r="BD52" s="51"/>
      <c r="BE52" s="17" t="str">
        <f t="shared" si="271"/>
        <v/>
      </c>
      <c r="BF52" s="51"/>
      <c r="BG52" s="17" t="str">
        <f t="shared" si="272"/>
        <v/>
      </c>
      <c r="BH52" s="51"/>
      <c r="BI52" s="17" t="str">
        <f t="shared" si="273"/>
        <v/>
      </c>
      <c r="BJ52" s="51"/>
      <c r="BK52" s="17" t="str">
        <f t="shared" si="274"/>
        <v/>
      </c>
      <c r="BL52" s="51"/>
      <c r="BM52" s="17" t="str">
        <f t="shared" si="275"/>
        <v/>
      </c>
      <c r="BN52" s="51"/>
      <c r="BO52" s="17" t="str">
        <f t="shared" si="276"/>
        <v/>
      </c>
      <c r="BP52" s="51"/>
      <c r="BQ52" s="17" t="str">
        <f t="shared" si="277"/>
        <v/>
      </c>
      <c r="BR52" s="51"/>
      <c r="BS52" s="17" t="str">
        <f t="shared" si="278"/>
        <v/>
      </c>
      <c r="BT52" s="9"/>
    </row>
    <row r="53" spans="1:72" x14ac:dyDescent="0.25">
      <c r="A53" s="139"/>
      <c r="B53" s="51"/>
      <c r="C53" s="17" t="str">
        <f t="shared" si="244"/>
        <v/>
      </c>
      <c r="D53" s="51"/>
      <c r="E53" s="17" t="str">
        <f t="shared" si="245"/>
        <v/>
      </c>
      <c r="F53" s="51"/>
      <c r="G53" s="17" t="str">
        <f t="shared" si="246"/>
        <v/>
      </c>
      <c r="H53" s="51"/>
      <c r="I53" s="17" t="str">
        <f t="shared" si="247"/>
        <v/>
      </c>
      <c r="J53" s="51"/>
      <c r="K53" s="17" t="str">
        <f t="shared" si="248"/>
        <v/>
      </c>
      <c r="L53" s="51"/>
      <c r="M53" s="17" t="str">
        <f t="shared" si="249"/>
        <v/>
      </c>
      <c r="N53" s="51"/>
      <c r="O53" s="17" t="str">
        <f t="shared" si="250"/>
        <v/>
      </c>
      <c r="P53" s="51"/>
      <c r="Q53" s="17" t="str">
        <f t="shared" si="251"/>
        <v/>
      </c>
      <c r="R53" s="51"/>
      <c r="S53" s="17" t="str">
        <f t="shared" si="252"/>
        <v/>
      </c>
      <c r="T53" s="51"/>
      <c r="U53" s="17" t="str">
        <f t="shared" si="253"/>
        <v/>
      </c>
      <c r="V53" s="51"/>
      <c r="W53" s="17" t="str">
        <f t="shared" si="254"/>
        <v/>
      </c>
      <c r="X53" s="51"/>
      <c r="Y53" s="17" t="str">
        <f t="shared" si="255"/>
        <v/>
      </c>
      <c r="Z53" s="51"/>
      <c r="AA53" s="17" t="str">
        <f t="shared" si="256"/>
        <v/>
      </c>
      <c r="AB53" s="51"/>
      <c r="AC53" s="17" t="str">
        <f t="shared" si="257"/>
        <v/>
      </c>
      <c r="AD53" s="51"/>
      <c r="AE53" s="17" t="str">
        <f t="shared" si="258"/>
        <v/>
      </c>
      <c r="AF53" s="51"/>
      <c r="AG53" s="17" t="str">
        <f t="shared" si="259"/>
        <v/>
      </c>
      <c r="AH53" s="51"/>
      <c r="AI53" s="17" t="str">
        <f t="shared" si="260"/>
        <v/>
      </c>
      <c r="AJ53" s="51"/>
      <c r="AK53" s="17" t="str">
        <f t="shared" si="261"/>
        <v/>
      </c>
      <c r="AL53" s="51"/>
      <c r="AM53" s="17" t="str">
        <f t="shared" si="262"/>
        <v/>
      </c>
      <c r="AN53" s="51"/>
      <c r="AO53" s="17" t="str">
        <f t="shared" si="263"/>
        <v/>
      </c>
      <c r="AP53" s="51"/>
      <c r="AQ53" s="17" t="str">
        <f t="shared" si="264"/>
        <v/>
      </c>
      <c r="AR53" s="51"/>
      <c r="AS53" s="17" t="str">
        <f t="shared" si="265"/>
        <v/>
      </c>
      <c r="AT53" s="51"/>
      <c r="AU53" s="17" t="str">
        <f t="shared" si="266"/>
        <v/>
      </c>
      <c r="AV53" s="51"/>
      <c r="AW53" s="17" t="str">
        <f t="shared" si="267"/>
        <v/>
      </c>
      <c r="AX53" s="51"/>
      <c r="AY53" s="17" t="str">
        <f t="shared" si="268"/>
        <v/>
      </c>
      <c r="AZ53" s="51"/>
      <c r="BA53" s="17" t="str">
        <f t="shared" si="269"/>
        <v/>
      </c>
      <c r="BB53" s="51"/>
      <c r="BC53" s="17" t="str">
        <f t="shared" si="270"/>
        <v/>
      </c>
      <c r="BD53" s="51"/>
      <c r="BE53" s="17" t="str">
        <f t="shared" si="271"/>
        <v/>
      </c>
      <c r="BF53" s="51"/>
      <c r="BG53" s="17" t="str">
        <f t="shared" si="272"/>
        <v/>
      </c>
      <c r="BH53" s="51"/>
      <c r="BI53" s="17" t="str">
        <f t="shared" si="273"/>
        <v/>
      </c>
      <c r="BJ53" s="51"/>
      <c r="BK53" s="17" t="str">
        <f t="shared" si="274"/>
        <v/>
      </c>
      <c r="BL53" s="51"/>
      <c r="BM53" s="17" t="str">
        <f t="shared" si="275"/>
        <v/>
      </c>
      <c r="BN53" s="51"/>
      <c r="BO53" s="17" t="str">
        <f t="shared" si="276"/>
        <v/>
      </c>
      <c r="BP53" s="51"/>
      <c r="BQ53" s="17" t="str">
        <f t="shared" si="277"/>
        <v/>
      </c>
      <c r="BR53" s="51"/>
      <c r="BS53" s="17" t="str">
        <f t="shared" si="278"/>
        <v/>
      </c>
      <c r="BT53" s="9"/>
    </row>
    <row r="54" spans="1:72" s="14" customFormat="1" ht="16.5" thickBot="1" x14ac:dyDescent="0.3">
      <c r="A54" s="140"/>
      <c r="B54" s="52"/>
      <c r="C54" s="18" t="str">
        <f t="shared" si="244"/>
        <v/>
      </c>
      <c r="D54" s="52"/>
      <c r="E54" s="18" t="str">
        <f t="shared" si="245"/>
        <v/>
      </c>
      <c r="F54" s="52"/>
      <c r="G54" s="18" t="str">
        <f t="shared" si="246"/>
        <v/>
      </c>
      <c r="H54" s="52"/>
      <c r="I54" s="18" t="str">
        <f t="shared" si="247"/>
        <v/>
      </c>
      <c r="J54" s="52"/>
      <c r="K54" s="18" t="str">
        <f t="shared" si="248"/>
        <v/>
      </c>
      <c r="L54" s="52"/>
      <c r="M54" s="18" t="str">
        <f t="shared" si="249"/>
        <v/>
      </c>
      <c r="N54" s="52"/>
      <c r="O54" s="18" t="str">
        <f t="shared" si="250"/>
        <v/>
      </c>
      <c r="P54" s="52"/>
      <c r="Q54" s="18" t="str">
        <f t="shared" si="251"/>
        <v/>
      </c>
      <c r="R54" s="52"/>
      <c r="S54" s="18" t="str">
        <f t="shared" si="252"/>
        <v/>
      </c>
      <c r="T54" s="52"/>
      <c r="U54" s="18" t="str">
        <f t="shared" si="253"/>
        <v/>
      </c>
      <c r="V54" s="52"/>
      <c r="W54" s="18" t="str">
        <f t="shared" si="254"/>
        <v/>
      </c>
      <c r="X54" s="52"/>
      <c r="Y54" s="18" t="str">
        <f t="shared" si="255"/>
        <v/>
      </c>
      <c r="Z54" s="52"/>
      <c r="AA54" s="18" t="str">
        <f t="shared" si="256"/>
        <v/>
      </c>
      <c r="AB54" s="52"/>
      <c r="AC54" s="18" t="str">
        <f t="shared" si="257"/>
        <v/>
      </c>
      <c r="AD54" s="52"/>
      <c r="AE54" s="18" t="str">
        <f t="shared" si="258"/>
        <v/>
      </c>
      <c r="AF54" s="52"/>
      <c r="AG54" s="18" t="str">
        <f t="shared" si="259"/>
        <v/>
      </c>
      <c r="AH54" s="52"/>
      <c r="AI54" s="18" t="str">
        <f t="shared" si="260"/>
        <v/>
      </c>
      <c r="AJ54" s="52"/>
      <c r="AK54" s="18" t="str">
        <f t="shared" si="261"/>
        <v/>
      </c>
      <c r="AL54" s="52"/>
      <c r="AM54" s="18" t="str">
        <f t="shared" si="262"/>
        <v/>
      </c>
      <c r="AN54" s="52"/>
      <c r="AO54" s="18" t="str">
        <f t="shared" si="263"/>
        <v/>
      </c>
      <c r="AP54" s="52"/>
      <c r="AQ54" s="18" t="str">
        <f t="shared" si="264"/>
        <v/>
      </c>
      <c r="AR54" s="52"/>
      <c r="AS54" s="18" t="str">
        <f t="shared" si="265"/>
        <v/>
      </c>
      <c r="AT54" s="52"/>
      <c r="AU54" s="18" t="str">
        <f t="shared" si="266"/>
        <v/>
      </c>
      <c r="AV54" s="52"/>
      <c r="AW54" s="18" t="str">
        <f t="shared" si="267"/>
        <v/>
      </c>
      <c r="AX54" s="52"/>
      <c r="AY54" s="18" t="str">
        <f t="shared" si="268"/>
        <v/>
      </c>
      <c r="AZ54" s="52"/>
      <c r="BA54" s="18" t="str">
        <f t="shared" si="269"/>
        <v/>
      </c>
      <c r="BB54" s="52"/>
      <c r="BC54" s="18" t="str">
        <f t="shared" si="270"/>
        <v/>
      </c>
      <c r="BD54" s="52"/>
      <c r="BE54" s="18" t="str">
        <f t="shared" si="271"/>
        <v/>
      </c>
      <c r="BF54" s="52"/>
      <c r="BG54" s="18" t="str">
        <f t="shared" si="272"/>
        <v/>
      </c>
      <c r="BH54" s="52"/>
      <c r="BI54" s="18" t="str">
        <f t="shared" si="273"/>
        <v/>
      </c>
      <c r="BJ54" s="52"/>
      <c r="BK54" s="18" t="str">
        <f t="shared" si="274"/>
        <v/>
      </c>
      <c r="BL54" s="52"/>
      <c r="BM54" s="18" t="str">
        <f t="shared" si="275"/>
        <v/>
      </c>
      <c r="BN54" s="52"/>
      <c r="BO54" s="18" t="str">
        <f t="shared" si="276"/>
        <v/>
      </c>
      <c r="BP54" s="52"/>
      <c r="BQ54" s="18" t="str">
        <f t="shared" si="277"/>
        <v/>
      </c>
      <c r="BR54" s="52"/>
      <c r="BS54" s="18" t="str">
        <f t="shared" si="278"/>
        <v/>
      </c>
      <c r="BT54" s="13"/>
    </row>
    <row r="55" spans="1:72" s="12" customFormat="1" ht="16.5" thickTop="1" x14ac:dyDescent="0.25">
      <c r="A55" s="138"/>
      <c r="B55" s="50"/>
      <c r="C55" s="19" t="str">
        <f t="shared" ref="C55" si="279">IF(B55="","",B55)</f>
        <v/>
      </c>
      <c r="D55" s="50"/>
      <c r="E55" s="19" t="str">
        <f t="shared" ref="E55" si="280">IF(D55="","",D55)</f>
        <v/>
      </c>
      <c r="F55" s="50"/>
      <c r="G55" s="19" t="str">
        <f t="shared" ref="G55" si="281">IF(F55="","",F55)</f>
        <v/>
      </c>
      <c r="H55" s="50"/>
      <c r="I55" s="19" t="str">
        <f t="shared" ref="I55" si="282">IF(H55="","",H55)</f>
        <v/>
      </c>
      <c r="J55" s="50"/>
      <c r="K55" s="19" t="str">
        <f t="shared" ref="K55" si="283">IF(J55="","",J55)</f>
        <v/>
      </c>
      <c r="L55" s="50"/>
      <c r="M55" s="19" t="str">
        <f t="shared" si="227"/>
        <v/>
      </c>
      <c r="N55" s="50"/>
      <c r="O55" s="19" t="str">
        <f t="shared" ref="O55" si="284">IF(N55="","",N55)</f>
        <v/>
      </c>
      <c r="P55" s="50"/>
      <c r="Q55" s="19" t="str">
        <f t="shared" si="229"/>
        <v/>
      </c>
      <c r="R55" s="50"/>
      <c r="S55" s="19" t="str">
        <f t="shared" ref="S55" si="285">IF(R55="","",R55)</f>
        <v/>
      </c>
      <c r="T55" s="50"/>
      <c r="U55" s="19" t="str">
        <f t="shared" si="231"/>
        <v/>
      </c>
      <c r="V55" s="50"/>
      <c r="W55" s="19" t="str">
        <f t="shared" ref="W55" si="286">IF(V55="","",V55)</f>
        <v/>
      </c>
      <c r="X55" s="50"/>
      <c r="Y55" s="19" t="str">
        <f t="shared" si="233"/>
        <v/>
      </c>
      <c r="Z55" s="50"/>
      <c r="AA55" s="19" t="str">
        <f t="shared" ref="AA55" si="287">IF(Z55="","",Z55)</f>
        <v/>
      </c>
      <c r="AB55" s="50"/>
      <c r="AC55" s="19" t="str">
        <f t="shared" si="235"/>
        <v/>
      </c>
      <c r="AD55" s="50"/>
      <c r="AE55" s="19" t="str">
        <f t="shared" ref="AE55" si="288">IF(AD55="","",AD55)</f>
        <v/>
      </c>
      <c r="AF55" s="50"/>
      <c r="AG55" s="19" t="str">
        <f t="shared" si="237"/>
        <v/>
      </c>
      <c r="AH55" s="50"/>
      <c r="AI55" s="19" t="str">
        <f t="shared" ref="AI55" si="289">IF(AH55="","",AH55)</f>
        <v/>
      </c>
      <c r="AJ55" s="50"/>
      <c r="AK55" s="19" t="str">
        <f t="shared" si="239"/>
        <v/>
      </c>
      <c r="AL55" s="50"/>
      <c r="AM55" s="19" t="str">
        <f t="shared" ref="AM55" si="290">IF(AL55="","",AL55)</f>
        <v/>
      </c>
      <c r="AN55" s="50"/>
      <c r="AO55" s="19" t="str">
        <f t="shared" si="241"/>
        <v/>
      </c>
      <c r="AP55" s="50"/>
      <c r="AQ55" s="19" t="str">
        <f t="shared" ref="AQ55" si="291">IF(AP55="","",AP55)</f>
        <v/>
      </c>
      <c r="AR55" s="50"/>
      <c r="AS55" s="19" t="str">
        <f t="shared" si="243"/>
        <v/>
      </c>
      <c r="AT55" s="50"/>
      <c r="AU55" s="19" t="str">
        <f>IF(AT55="","",AT55)</f>
        <v/>
      </c>
      <c r="AV55" s="50"/>
      <c r="AW55" s="19" t="str">
        <f>IF(AV55="","",AV55)</f>
        <v/>
      </c>
      <c r="AX55" s="50"/>
      <c r="AY55" s="19" t="str">
        <f>IF(AX55="","",AX55)</f>
        <v/>
      </c>
      <c r="AZ55" s="50"/>
      <c r="BA55" s="19" t="str">
        <f>IF(AZ55="","",AZ55)</f>
        <v/>
      </c>
      <c r="BB55" s="50"/>
      <c r="BC55" s="19" t="str">
        <f>IF(BB55="","",BB55)</f>
        <v/>
      </c>
      <c r="BD55" s="50"/>
      <c r="BE55" s="19" t="str">
        <f>IF(BD55="","",BD55)</f>
        <v/>
      </c>
      <c r="BF55" s="50"/>
      <c r="BG55" s="19" t="str">
        <f>IF(BF55="","",BF55)</f>
        <v/>
      </c>
      <c r="BH55" s="50"/>
      <c r="BI55" s="19" t="str">
        <f>IF(BH55="","",BH55)</f>
        <v/>
      </c>
      <c r="BJ55" s="50"/>
      <c r="BK55" s="19" t="str">
        <f>IF(BJ55="","",BJ55)</f>
        <v/>
      </c>
      <c r="BL55" s="50"/>
      <c r="BM55" s="19" t="str">
        <f>IF(BL55="","",BL55)</f>
        <v/>
      </c>
      <c r="BN55" s="50"/>
      <c r="BO55" s="19" t="str">
        <f>IF(BN55="","",BN55)</f>
        <v/>
      </c>
      <c r="BP55" s="50"/>
      <c r="BQ55" s="19" t="str">
        <f>IF(BP55="","",BP55)</f>
        <v/>
      </c>
      <c r="BR55" s="50"/>
      <c r="BS55" s="19" t="str">
        <f>IF(BR55="","",BR55)</f>
        <v/>
      </c>
      <c r="BT55" s="11"/>
    </row>
    <row r="56" spans="1:72" x14ac:dyDescent="0.25">
      <c r="A56" s="139"/>
      <c r="B56" s="51"/>
      <c r="C56" s="17" t="str">
        <f t="shared" ref="C56:C61" si="292">IF(B56="","",C55*(1-0.65)+B56*0.65)</f>
        <v/>
      </c>
      <c r="D56" s="51"/>
      <c r="E56" s="17" t="str">
        <f t="shared" ref="E56:E61" si="293">IF(D56="","",E55*(1-0.65)+D56*0.65)</f>
        <v/>
      </c>
      <c r="F56" s="51"/>
      <c r="G56" s="17" t="str">
        <f t="shared" ref="G56:G61" si="294">IF(F56="","",G55*(1-0.65)+F56*0.65)</f>
        <v/>
      </c>
      <c r="H56" s="51"/>
      <c r="I56" s="17" t="str">
        <f t="shared" ref="I56:I61" si="295">IF(H56="","",I55*(1-0.65)+H56*0.65)</f>
        <v/>
      </c>
      <c r="J56" s="51"/>
      <c r="K56" s="17" t="str">
        <f t="shared" ref="K56:K61" si="296">IF(J56="","",K55*(1-0.65)+J56*0.65)</f>
        <v/>
      </c>
      <c r="L56" s="51"/>
      <c r="M56" s="17" t="str">
        <f t="shared" ref="M56:M61" si="297">IF(L56="","",M55*(1-0.65)+L56*0.65)</f>
        <v/>
      </c>
      <c r="N56" s="51"/>
      <c r="O56" s="17" t="str">
        <f t="shared" ref="O56:O61" si="298">IF(N56="","",O55*(1-0.65)+N56*0.65)</f>
        <v/>
      </c>
      <c r="P56" s="51"/>
      <c r="Q56" s="17" t="str">
        <f t="shared" ref="Q56:Q61" si="299">IF(P56="","",Q55*(1-0.65)+P56*0.65)</f>
        <v/>
      </c>
      <c r="R56" s="51"/>
      <c r="S56" s="17" t="str">
        <f t="shared" ref="S56:S61" si="300">IF(R56="","",S55*(1-0.65)+R56*0.65)</f>
        <v/>
      </c>
      <c r="T56" s="51"/>
      <c r="U56" s="17" t="str">
        <f t="shared" ref="U56:U61" si="301">IF(T56="","",U55*(1-0.65)+T56*0.65)</f>
        <v/>
      </c>
      <c r="V56" s="51"/>
      <c r="W56" s="17" t="str">
        <f t="shared" ref="W56:W61" si="302">IF(V56="","",W55*(1-0.65)+V56*0.65)</f>
        <v/>
      </c>
      <c r="X56" s="51"/>
      <c r="Y56" s="17" t="str">
        <f t="shared" ref="Y56:Y61" si="303">IF(X56="","",Y55*(1-0.65)+X56*0.65)</f>
        <v/>
      </c>
      <c r="Z56" s="51"/>
      <c r="AA56" s="17" t="str">
        <f t="shared" ref="AA56:AA61" si="304">IF(Z56="","",AA55*(1-0.65)+Z56*0.65)</f>
        <v/>
      </c>
      <c r="AB56" s="51"/>
      <c r="AC56" s="17" t="str">
        <f t="shared" ref="AC56:AC61" si="305">IF(AB56="","",AC55*(1-0.65)+AB56*0.65)</f>
        <v/>
      </c>
      <c r="AD56" s="51"/>
      <c r="AE56" s="17" t="str">
        <f t="shared" ref="AE56:AE61" si="306">IF(AD56="","",AE55*(1-0.65)+AD56*0.65)</f>
        <v/>
      </c>
      <c r="AF56" s="51"/>
      <c r="AG56" s="17" t="str">
        <f t="shared" ref="AG56:AG61" si="307">IF(AF56="","",AG55*(1-0.65)+AF56*0.65)</f>
        <v/>
      </c>
      <c r="AH56" s="51"/>
      <c r="AI56" s="17" t="str">
        <f t="shared" ref="AI56:AI61" si="308">IF(AH56="","",AI55*(1-0.65)+AH56*0.65)</f>
        <v/>
      </c>
      <c r="AJ56" s="51"/>
      <c r="AK56" s="17" t="str">
        <f t="shared" ref="AK56:AK61" si="309">IF(AJ56="","",AK55*(1-0.65)+AJ56*0.65)</f>
        <v/>
      </c>
      <c r="AL56" s="51"/>
      <c r="AM56" s="17" t="str">
        <f t="shared" ref="AM56:AM61" si="310">IF(AL56="","",AM55*(1-0.65)+AL56*0.65)</f>
        <v/>
      </c>
      <c r="AN56" s="51"/>
      <c r="AO56" s="17" t="str">
        <f t="shared" ref="AO56:AO61" si="311">IF(AN56="","",AO55*(1-0.65)+AN56*0.65)</f>
        <v/>
      </c>
      <c r="AP56" s="51"/>
      <c r="AQ56" s="17" t="str">
        <f t="shared" ref="AQ56:AQ61" si="312">IF(AP56="","",AQ55*(1-0.65)+AP56*0.65)</f>
        <v/>
      </c>
      <c r="AR56" s="51"/>
      <c r="AS56" s="17" t="str">
        <f t="shared" ref="AS56:AS61" si="313">IF(AR56="","",AS55*(1-0.65)+AR56*0.65)</f>
        <v/>
      </c>
      <c r="AT56" s="51"/>
      <c r="AU56" s="17" t="str">
        <f t="shared" ref="AU56:AU61" si="314">IF(AT56="","",AU55*(1-0.65)+AT56*0.65)</f>
        <v/>
      </c>
      <c r="AV56" s="51"/>
      <c r="AW56" s="17" t="str">
        <f t="shared" ref="AW56:AW61" si="315">IF(AV56="","",AW55*(1-0.65)+AV56*0.65)</f>
        <v/>
      </c>
      <c r="AX56" s="51"/>
      <c r="AY56" s="17" t="str">
        <f t="shared" ref="AY56:AY61" si="316">IF(AX56="","",AY55*(1-0.65)+AX56*0.65)</f>
        <v/>
      </c>
      <c r="AZ56" s="51"/>
      <c r="BA56" s="17" t="str">
        <f t="shared" ref="BA56:BA61" si="317">IF(AZ56="","",BA55*(1-0.65)+AZ56*0.65)</f>
        <v/>
      </c>
      <c r="BB56" s="51"/>
      <c r="BC56" s="17" t="str">
        <f t="shared" ref="BC56:BC61" si="318">IF(BB56="","",BC55*(1-0.65)+BB56*0.65)</f>
        <v/>
      </c>
      <c r="BD56" s="51"/>
      <c r="BE56" s="17" t="str">
        <f t="shared" ref="BE56:BE61" si="319">IF(BD56="","",BE55*(1-0.65)+BD56*0.65)</f>
        <v/>
      </c>
      <c r="BF56" s="51"/>
      <c r="BG56" s="17" t="str">
        <f t="shared" ref="BG56:BG61" si="320">IF(BF56="","",BG55*(1-0.65)+BF56*0.65)</f>
        <v/>
      </c>
      <c r="BH56" s="51"/>
      <c r="BI56" s="17" t="str">
        <f t="shared" ref="BI56:BI61" si="321">IF(BH56="","",BI55*(1-0.65)+BH56*0.65)</f>
        <v/>
      </c>
      <c r="BJ56" s="51"/>
      <c r="BK56" s="17" t="str">
        <f t="shared" ref="BK56:BK61" si="322">IF(BJ56="","",BK55*(1-0.65)+BJ56*0.65)</f>
        <v/>
      </c>
      <c r="BL56" s="51"/>
      <c r="BM56" s="17" t="str">
        <f t="shared" ref="BM56:BM61" si="323">IF(BL56="","",BM55*(1-0.65)+BL56*0.65)</f>
        <v/>
      </c>
      <c r="BN56" s="51"/>
      <c r="BO56" s="17" t="str">
        <f t="shared" ref="BO56:BO61" si="324">IF(BN56="","",BO55*(1-0.65)+BN56*0.65)</f>
        <v/>
      </c>
      <c r="BP56" s="51"/>
      <c r="BQ56" s="17" t="str">
        <f t="shared" ref="BQ56:BQ61" si="325">IF(BP56="","",BQ55*(1-0.65)+BP56*0.65)</f>
        <v/>
      </c>
      <c r="BR56" s="51"/>
      <c r="BS56" s="17" t="str">
        <f t="shared" ref="BS56:BS61" si="326">IF(BR56="","",BS55*(1-0.65)+BR56*0.65)</f>
        <v/>
      </c>
      <c r="BT56" s="9"/>
    </row>
    <row r="57" spans="1:72" x14ac:dyDescent="0.25">
      <c r="A57" s="139"/>
      <c r="B57" s="51"/>
      <c r="C57" s="17" t="str">
        <f t="shared" si="292"/>
        <v/>
      </c>
      <c r="D57" s="51"/>
      <c r="E57" s="17" t="str">
        <f t="shared" si="293"/>
        <v/>
      </c>
      <c r="F57" s="51"/>
      <c r="G57" s="17" t="str">
        <f t="shared" si="294"/>
        <v/>
      </c>
      <c r="H57" s="51"/>
      <c r="I57" s="17" t="str">
        <f t="shared" si="295"/>
        <v/>
      </c>
      <c r="J57" s="51"/>
      <c r="K57" s="17" t="str">
        <f t="shared" si="296"/>
        <v/>
      </c>
      <c r="L57" s="51"/>
      <c r="M57" s="17" t="str">
        <f t="shared" si="297"/>
        <v/>
      </c>
      <c r="N57" s="51"/>
      <c r="O57" s="17" t="str">
        <f t="shared" si="298"/>
        <v/>
      </c>
      <c r="P57" s="51"/>
      <c r="Q57" s="17" t="str">
        <f t="shared" si="299"/>
        <v/>
      </c>
      <c r="R57" s="51"/>
      <c r="S57" s="17" t="str">
        <f t="shared" si="300"/>
        <v/>
      </c>
      <c r="T57" s="51"/>
      <c r="U57" s="17" t="str">
        <f t="shared" si="301"/>
        <v/>
      </c>
      <c r="V57" s="51"/>
      <c r="W57" s="17" t="str">
        <f t="shared" si="302"/>
        <v/>
      </c>
      <c r="X57" s="51"/>
      <c r="Y57" s="17" t="str">
        <f t="shared" si="303"/>
        <v/>
      </c>
      <c r="Z57" s="51"/>
      <c r="AA57" s="17" t="str">
        <f t="shared" si="304"/>
        <v/>
      </c>
      <c r="AB57" s="51"/>
      <c r="AC57" s="17" t="str">
        <f t="shared" si="305"/>
        <v/>
      </c>
      <c r="AD57" s="51"/>
      <c r="AE57" s="17" t="str">
        <f t="shared" si="306"/>
        <v/>
      </c>
      <c r="AF57" s="51"/>
      <c r="AG57" s="17" t="str">
        <f t="shared" si="307"/>
        <v/>
      </c>
      <c r="AH57" s="51"/>
      <c r="AI57" s="17" t="str">
        <f t="shared" si="308"/>
        <v/>
      </c>
      <c r="AJ57" s="51"/>
      <c r="AK57" s="17" t="str">
        <f t="shared" si="309"/>
        <v/>
      </c>
      <c r="AL57" s="51"/>
      <c r="AM57" s="17" t="str">
        <f t="shared" si="310"/>
        <v/>
      </c>
      <c r="AN57" s="51"/>
      <c r="AO57" s="17" t="str">
        <f t="shared" si="311"/>
        <v/>
      </c>
      <c r="AP57" s="51"/>
      <c r="AQ57" s="17" t="str">
        <f t="shared" si="312"/>
        <v/>
      </c>
      <c r="AR57" s="51"/>
      <c r="AS57" s="17" t="str">
        <f t="shared" si="313"/>
        <v/>
      </c>
      <c r="AT57" s="51"/>
      <c r="AU57" s="17" t="str">
        <f t="shared" si="314"/>
        <v/>
      </c>
      <c r="AV57" s="51"/>
      <c r="AW57" s="17" t="str">
        <f t="shared" si="315"/>
        <v/>
      </c>
      <c r="AX57" s="51"/>
      <c r="AY57" s="17" t="str">
        <f t="shared" si="316"/>
        <v/>
      </c>
      <c r="AZ57" s="51"/>
      <c r="BA57" s="17" t="str">
        <f t="shared" si="317"/>
        <v/>
      </c>
      <c r="BB57" s="51"/>
      <c r="BC57" s="17" t="str">
        <f t="shared" si="318"/>
        <v/>
      </c>
      <c r="BD57" s="51"/>
      <c r="BE57" s="17" t="str">
        <f t="shared" si="319"/>
        <v/>
      </c>
      <c r="BF57" s="51"/>
      <c r="BG57" s="17" t="str">
        <f t="shared" si="320"/>
        <v/>
      </c>
      <c r="BH57" s="51"/>
      <c r="BI57" s="17" t="str">
        <f t="shared" si="321"/>
        <v/>
      </c>
      <c r="BJ57" s="51"/>
      <c r="BK57" s="17" t="str">
        <f t="shared" si="322"/>
        <v/>
      </c>
      <c r="BL57" s="51"/>
      <c r="BM57" s="17" t="str">
        <f t="shared" si="323"/>
        <v/>
      </c>
      <c r="BN57" s="51"/>
      <c r="BO57" s="17" t="str">
        <f t="shared" si="324"/>
        <v/>
      </c>
      <c r="BP57" s="51"/>
      <c r="BQ57" s="17" t="str">
        <f t="shared" si="325"/>
        <v/>
      </c>
      <c r="BR57" s="51"/>
      <c r="BS57" s="17" t="str">
        <f t="shared" si="326"/>
        <v/>
      </c>
      <c r="BT57" s="9"/>
    </row>
    <row r="58" spans="1:72" x14ac:dyDescent="0.25">
      <c r="A58" s="139"/>
      <c r="B58" s="51"/>
      <c r="C58" s="17" t="str">
        <f>IF(B58="","",C57*(1-0.65)+B58*0.65)</f>
        <v/>
      </c>
      <c r="D58" s="51"/>
      <c r="E58" s="17" t="str">
        <f t="shared" si="293"/>
        <v/>
      </c>
      <c r="F58" s="51"/>
      <c r="G58" s="17" t="str">
        <f t="shared" si="294"/>
        <v/>
      </c>
      <c r="H58" s="51"/>
      <c r="I58" s="17" t="str">
        <f t="shared" si="295"/>
        <v/>
      </c>
      <c r="J58" s="51"/>
      <c r="K58" s="17" t="str">
        <f t="shared" si="296"/>
        <v/>
      </c>
      <c r="L58" s="51"/>
      <c r="M58" s="17" t="str">
        <f t="shared" si="297"/>
        <v/>
      </c>
      <c r="N58" s="51"/>
      <c r="O58" s="17" t="str">
        <f t="shared" si="298"/>
        <v/>
      </c>
      <c r="P58" s="51"/>
      <c r="Q58" s="17" t="str">
        <f t="shared" si="299"/>
        <v/>
      </c>
      <c r="R58" s="51"/>
      <c r="S58" s="17" t="str">
        <f t="shared" si="300"/>
        <v/>
      </c>
      <c r="T58" s="51"/>
      <c r="U58" s="17" t="str">
        <f t="shared" si="301"/>
        <v/>
      </c>
      <c r="V58" s="51"/>
      <c r="W58" s="17" t="str">
        <f t="shared" si="302"/>
        <v/>
      </c>
      <c r="X58" s="51"/>
      <c r="Y58" s="17" t="str">
        <f t="shared" si="303"/>
        <v/>
      </c>
      <c r="Z58" s="51"/>
      <c r="AA58" s="17" t="str">
        <f t="shared" si="304"/>
        <v/>
      </c>
      <c r="AB58" s="51"/>
      <c r="AC58" s="17" t="str">
        <f t="shared" si="305"/>
        <v/>
      </c>
      <c r="AD58" s="51"/>
      <c r="AE58" s="17" t="str">
        <f t="shared" si="306"/>
        <v/>
      </c>
      <c r="AF58" s="51"/>
      <c r="AG58" s="17" t="str">
        <f t="shared" si="307"/>
        <v/>
      </c>
      <c r="AH58" s="51"/>
      <c r="AI58" s="17" t="str">
        <f t="shared" si="308"/>
        <v/>
      </c>
      <c r="AJ58" s="51"/>
      <c r="AK58" s="17" t="str">
        <f t="shared" si="309"/>
        <v/>
      </c>
      <c r="AL58" s="51"/>
      <c r="AM58" s="17" t="str">
        <f t="shared" si="310"/>
        <v/>
      </c>
      <c r="AN58" s="51"/>
      <c r="AO58" s="17" t="str">
        <f t="shared" si="311"/>
        <v/>
      </c>
      <c r="AP58" s="51"/>
      <c r="AQ58" s="17" t="str">
        <f t="shared" si="312"/>
        <v/>
      </c>
      <c r="AR58" s="51"/>
      <c r="AS58" s="17" t="str">
        <f t="shared" si="313"/>
        <v/>
      </c>
      <c r="AT58" s="51"/>
      <c r="AU58" s="17" t="str">
        <f t="shared" si="314"/>
        <v/>
      </c>
      <c r="AV58" s="51"/>
      <c r="AW58" s="17" t="str">
        <f t="shared" si="315"/>
        <v/>
      </c>
      <c r="AX58" s="51"/>
      <c r="AY58" s="17" t="str">
        <f t="shared" si="316"/>
        <v/>
      </c>
      <c r="AZ58" s="51"/>
      <c r="BA58" s="17" t="str">
        <f t="shared" si="317"/>
        <v/>
      </c>
      <c r="BB58" s="51"/>
      <c r="BC58" s="17" t="str">
        <f t="shared" si="318"/>
        <v/>
      </c>
      <c r="BD58" s="51"/>
      <c r="BE58" s="17" t="str">
        <f t="shared" si="319"/>
        <v/>
      </c>
      <c r="BF58" s="51"/>
      <c r="BG58" s="17" t="str">
        <f t="shared" si="320"/>
        <v/>
      </c>
      <c r="BH58" s="51"/>
      <c r="BI58" s="17" t="str">
        <f t="shared" si="321"/>
        <v/>
      </c>
      <c r="BJ58" s="51"/>
      <c r="BK58" s="17" t="str">
        <f t="shared" si="322"/>
        <v/>
      </c>
      <c r="BL58" s="51"/>
      <c r="BM58" s="17" t="str">
        <f t="shared" si="323"/>
        <v/>
      </c>
      <c r="BN58" s="51"/>
      <c r="BO58" s="17" t="str">
        <f t="shared" si="324"/>
        <v/>
      </c>
      <c r="BP58" s="51"/>
      <c r="BQ58" s="17" t="str">
        <f t="shared" si="325"/>
        <v/>
      </c>
      <c r="BR58" s="51"/>
      <c r="BS58" s="17" t="str">
        <f t="shared" si="326"/>
        <v/>
      </c>
      <c r="BT58" s="9"/>
    </row>
    <row r="59" spans="1:72" x14ac:dyDescent="0.25">
      <c r="A59" s="139"/>
      <c r="B59" s="51"/>
      <c r="C59" s="17" t="str">
        <f t="shared" si="292"/>
        <v/>
      </c>
      <c r="D59" s="51"/>
      <c r="E59" s="17" t="str">
        <f t="shared" si="293"/>
        <v/>
      </c>
      <c r="F59" s="51"/>
      <c r="G59" s="17" t="str">
        <f t="shared" si="294"/>
        <v/>
      </c>
      <c r="H59" s="51"/>
      <c r="I59" s="17" t="str">
        <f t="shared" si="295"/>
        <v/>
      </c>
      <c r="J59" s="51"/>
      <c r="K59" s="17" t="str">
        <f t="shared" si="296"/>
        <v/>
      </c>
      <c r="L59" s="51"/>
      <c r="M59" s="17" t="str">
        <f t="shared" si="297"/>
        <v/>
      </c>
      <c r="N59" s="51"/>
      <c r="O59" s="17" t="str">
        <f t="shared" si="298"/>
        <v/>
      </c>
      <c r="P59" s="51"/>
      <c r="Q59" s="17" t="str">
        <f t="shared" si="299"/>
        <v/>
      </c>
      <c r="R59" s="51"/>
      <c r="S59" s="17" t="str">
        <f t="shared" si="300"/>
        <v/>
      </c>
      <c r="T59" s="51"/>
      <c r="U59" s="17" t="str">
        <f t="shared" si="301"/>
        <v/>
      </c>
      <c r="V59" s="51"/>
      <c r="W59" s="17" t="str">
        <f t="shared" si="302"/>
        <v/>
      </c>
      <c r="X59" s="51"/>
      <c r="Y59" s="17" t="str">
        <f t="shared" si="303"/>
        <v/>
      </c>
      <c r="Z59" s="51"/>
      <c r="AA59" s="17" t="str">
        <f t="shared" si="304"/>
        <v/>
      </c>
      <c r="AB59" s="51"/>
      <c r="AC59" s="17" t="str">
        <f t="shared" si="305"/>
        <v/>
      </c>
      <c r="AD59" s="51"/>
      <c r="AE59" s="17" t="str">
        <f t="shared" si="306"/>
        <v/>
      </c>
      <c r="AF59" s="51"/>
      <c r="AG59" s="17" t="str">
        <f t="shared" si="307"/>
        <v/>
      </c>
      <c r="AH59" s="51"/>
      <c r="AI59" s="17" t="str">
        <f t="shared" si="308"/>
        <v/>
      </c>
      <c r="AJ59" s="51"/>
      <c r="AK59" s="17" t="str">
        <f t="shared" si="309"/>
        <v/>
      </c>
      <c r="AL59" s="51"/>
      <c r="AM59" s="17" t="str">
        <f t="shared" si="310"/>
        <v/>
      </c>
      <c r="AN59" s="51"/>
      <c r="AO59" s="17" t="str">
        <f t="shared" si="311"/>
        <v/>
      </c>
      <c r="AP59" s="51"/>
      <c r="AQ59" s="17" t="str">
        <f t="shared" si="312"/>
        <v/>
      </c>
      <c r="AR59" s="51"/>
      <c r="AS59" s="17" t="str">
        <f t="shared" si="313"/>
        <v/>
      </c>
      <c r="AT59" s="51"/>
      <c r="AU59" s="17" t="str">
        <f t="shared" si="314"/>
        <v/>
      </c>
      <c r="AV59" s="51"/>
      <c r="AW59" s="17" t="str">
        <f t="shared" si="315"/>
        <v/>
      </c>
      <c r="AX59" s="51"/>
      <c r="AY59" s="17" t="str">
        <f t="shared" si="316"/>
        <v/>
      </c>
      <c r="AZ59" s="51"/>
      <c r="BA59" s="17" t="str">
        <f t="shared" si="317"/>
        <v/>
      </c>
      <c r="BB59" s="51"/>
      <c r="BC59" s="17" t="str">
        <f t="shared" si="318"/>
        <v/>
      </c>
      <c r="BD59" s="51"/>
      <c r="BE59" s="17" t="str">
        <f t="shared" si="319"/>
        <v/>
      </c>
      <c r="BF59" s="51"/>
      <c r="BG59" s="17" t="str">
        <f t="shared" si="320"/>
        <v/>
      </c>
      <c r="BH59" s="51"/>
      <c r="BI59" s="17" t="str">
        <f t="shared" si="321"/>
        <v/>
      </c>
      <c r="BJ59" s="51"/>
      <c r="BK59" s="17" t="str">
        <f t="shared" si="322"/>
        <v/>
      </c>
      <c r="BL59" s="51"/>
      <c r="BM59" s="17" t="str">
        <f t="shared" si="323"/>
        <v/>
      </c>
      <c r="BN59" s="51"/>
      <c r="BO59" s="17" t="str">
        <f t="shared" si="324"/>
        <v/>
      </c>
      <c r="BP59" s="51"/>
      <c r="BQ59" s="17" t="str">
        <f t="shared" si="325"/>
        <v/>
      </c>
      <c r="BR59" s="51"/>
      <c r="BS59" s="17" t="str">
        <f t="shared" si="326"/>
        <v/>
      </c>
      <c r="BT59" s="9"/>
    </row>
    <row r="60" spans="1:72" x14ac:dyDescent="0.25">
      <c r="A60" s="139"/>
      <c r="B60" s="51"/>
      <c r="C60" s="17" t="str">
        <f t="shared" si="292"/>
        <v/>
      </c>
      <c r="D60" s="51"/>
      <c r="E60" s="17" t="str">
        <f t="shared" si="293"/>
        <v/>
      </c>
      <c r="F60" s="51"/>
      <c r="G60" s="17" t="str">
        <f t="shared" si="294"/>
        <v/>
      </c>
      <c r="H60" s="51"/>
      <c r="I60" s="17" t="str">
        <f t="shared" si="295"/>
        <v/>
      </c>
      <c r="J60" s="51"/>
      <c r="K60" s="17" t="str">
        <f t="shared" si="296"/>
        <v/>
      </c>
      <c r="L60" s="51"/>
      <c r="M60" s="17" t="str">
        <f t="shared" si="297"/>
        <v/>
      </c>
      <c r="N60" s="51"/>
      <c r="O60" s="17" t="str">
        <f t="shared" si="298"/>
        <v/>
      </c>
      <c r="P60" s="51"/>
      <c r="Q60" s="17" t="str">
        <f t="shared" si="299"/>
        <v/>
      </c>
      <c r="R60" s="51"/>
      <c r="S60" s="17" t="str">
        <f t="shared" si="300"/>
        <v/>
      </c>
      <c r="T60" s="51"/>
      <c r="U60" s="17" t="str">
        <f t="shared" si="301"/>
        <v/>
      </c>
      <c r="V60" s="51"/>
      <c r="W60" s="17" t="str">
        <f t="shared" si="302"/>
        <v/>
      </c>
      <c r="X60" s="51"/>
      <c r="Y60" s="17" t="str">
        <f t="shared" si="303"/>
        <v/>
      </c>
      <c r="Z60" s="51"/>
      <c r="AA60" s="17" t="str">
        <f t="shared" si="304"/>
        <v/>
      </c>
      <c r="AB60" s="51"/>
      <c r="AC60" s="17" t="str">
        <f t="shared" si="305"/>
        <v/>
      </c>
      <c r="AD60" s="51"/>
      <c r="AE60" s="17" t="str">
        <f t="shared" si="306"/>
        <v/>
      </c>
      <c r="AF60" s="51"/>
      <c r="AG60" s="17" t="str">
        <f t="shared" si="307"/>
        <v/>
      </c>
      <c r="AH60" s="51"/>
      <c r="AI60" s="17" t="str">
        <f t="shared" si="308"/>
        <v/>
      </c>
      <c r="AJ60" s="51"/>
      <c r="AK60" s="17" t="str">
        <f t="shared" si="309"/>
        <v/>
      </c>
      <c r="AL60" s="51"/>
      <c r="AM60" s="17" t="str">
        <f t="shared" si="310"/>
        <v/>
      </c>
      <c r="AN60" s="51"/>
      <c r="AO60" s="17" t="str">
        <f t="shared" si="311"/>
        <v/>
      </c>
      <c r="AP60" s="51"/>
      <c r="AQ60" s="17" t="str">
        <f t="shared" si="312"/>
        <v/>
      </c>
      <c r="AR60" s="51"/>
      <c r="AS60" s="17" t="str">
        <f t="shared" si="313"/>
        <v/>
      </c>
      <c r="AT60" s="51"/>
      <c r="AU60" s="17" t="str">
        <f t="shared" si="314"/>
        <v/>
      </c>
      <c r="AV60" s="51"/>
      <c r="AW60" s="17" t="str">
        <f t="shared" si="315"/>
        <v/>
      </c>
      <c r="AX60" s="51"/>
      <c r="AY60" s="17" t="str">
        <f t="shared" si="316"/>
        <v/>
      </c>
      <c r="AZ60" s="51"/>
      <c r="BA60" s="17" t="str">
        <f t="shared" si="317"/>
        <v/>
      </c>
      <c r="BB60" s="51"/>
      <c r="BC60" s="17" t="str">
        <f t="shared" si="318"/>
        <v/>
      </c>
      <c r="BD60" s="51"/>
      <c r="BE60" s="17" t="str">
        <f t="shared" si="319"/>
        <v/>
      </c>
      <c r="BF60" s="51"/>
      <c r="BG60" s="17" t="str">
        <f t="shared" si="320"/>
        <v/>
      </c>
      <c r="BH60" s="51"/>
      <c r="BI60" s="17" t="str">
        <f t="shared" si="321"/>
        <v/>
      </c>
      <c r="BJ60" s="51"/>
      <c r="BK60" s="17" t="str">
        <f t="shared" si="322"/>
        <v/>
      </c>
      <c r="BL60" s="51"/>
      <c r="BM60" s="17" t="str">
        <f t="shared" si="323"/>
        <v/>
      </c>
      <c r="BN60" s="51"/>
      <c r="BO60" s="17" t="str">
        <f t="shared" si="324"/>
        <v/>
      </c>
      <c r="BP60" s="51"/>
      <c r="BQ60" s="17" t="str">
        <f t="shared" si="325"/>
        <v/>
      </c>
      <c r="BR60" s="51"/>
      <c r="BS60" s="17" t="str">
        <f t="shared" si="326"/>
        <v/>
      </c>
      <c r="BT60" s="9"/>
    </row>
    <row r="61" spans="1:72" s="14" customFormat="1" ht="16.5" thickBot="1" x14ac:dyDescent="0.3">
      <c r="A61" s="140"/>
      <c r="B61" s="52"/>
      <c r="C61" s="18" t="str">
        <f t="shared" si="292"/>
        <v/>
      </c>
      <c r="D61" s="52"/>
      <c r="E61" s="18" t="str">
        <f t="shared" si="293"/>
        <v/>
      </c>
      <c r="F61" s="52"/>
      <c r="G61" s="18" t="str">
        <f t="shared" si="294"/>
        <v/>
      </c>
      <c r="H61" s="52"/>
      <c r="I61" s="18" t="str">
        <f t="shared" si="295"/>
        <v/>
      </c>
      <c r="J61" s="52"/>
      <c r="K61" s="18" t="str">
        <f t="shared" si="296"/>
        <v/>
      </c>
      <c r="L61" s="52"/>
      <c r="M61" s="18" t="str">
        <f t="shared" si="297"/>
        <v/>
      </c>
      <c r="N61" s="52"/>
      <c r="O61" s="18" t="str">
        <f t="shared" si="298"/>
        <v/>
      </c>
      <c r="P61" s="52"/>
      <c r="Q61" s="18" t="str">
        <f t="shared" si="299"/>
        <v/>
      </c>
      <c r="R61" s="52"/>
      <c r="S61" s="18" t="str">
        <f t="shared" si="300"/>
        <v/>
      </c>
      <c r="T61" s="52"/>
      <c r="U61" s="18" t="str">
        <f t="shared" si="301"/>
        <v/>
      </c>
      <c r="V61" s="52"/>
      <c r="W61" s="18" t="str">
        <f t="shared" si="302"/>
        <v/>
      </c>
      <c r="X61" s="52"/>
      <c r="Y61" s="18" t="str">
        <f t="shared" si="303"/>
        <v/>
      </c>
      <c r="Z61" s="52"/>
      <c r="AA61" s="18" t="str">
        <f t="shared" si="304"/>
        <v/>
      </c>
      <c r="AB61" s="52"/>
      <c r="AC61" s="18" t="str">
        <f t="shared" si="305"/>
        <v/>
      </c>
      <c r="AD61" s="52"/>
      <c r="AE61" s="18" t="str">
        <f t="shared" si="306"/>
        <v/>
      </c>
      <c r="AF61" s="52"/>
      <c r="AG61" s="18" t="str">
        <f t="shared" si="307"/>
        <v/>
      </c>
      <c r="AH61" s="52"/>
      <c r="AI61" s="18" t="str">
        <f t="shared" si="308"/>
        <v/>
      </c>
      <c r="AJ61" s="52"/>
      <c r="AK61" s="18" t="str">
        <f t="shared" si="309"/>
        <v/>
      </c>
      <c r="AL61" s="52"/>
      <c r="AM61" s="18" t="str">
        <f t="shared" si="310"/>
        <v/>
      </c>
      <c r="AN61" s="52"/>
      <c r="AO61" s="18" t="str">
        <f t="shared" si="311"/>
        <v/>
      </c>
      <c r="AP61" s="52"/>
      <c r="AQ61" s="18" t="str">
        <f t="shared" si="312"/>
        <v/>
      </c>
      <c r="AR61" s="52"/>
      <c r="AS61" s="18" t="str">
        <f t="shared" si="313"/>
        <v/>
      </c>
      <c r="AT61" s="52"/>
      <c r="AU61" s="18" t="str">
        <f t="shared" si="314"/>
        <v/>
      </c>
      <c r="AV61" s="52"/>
      <c r="AW61" s="18" t="str">
        <f t="shared" si="315"/>
        <v/>
      </c>
      <c r="AX61" s="52"/>
      <c r="AY61" s="18" t="str">
        <f t="shared" si="316"/>
        <v/>
      </c>
      <c r="AZ61" s="52"/>
      <c r="BA61" s="18" t="str">
        <f t="shared" si="317"/>
        <v/>
      </c>
      <c r="BB61" s="52"/>
      <c r="BC61" s="18" t="str">
        <f t="shared" si="318"/>
        <v/>
      </c>
      <c r="BD61" s="52"/>
      <c r="BE61" s="18" t="str">
        <f t="shared" si="319"/>
        <v/>
      </c>
      <c r="BF61" s="52"/>
      <c r="BG61" s="18" t="str">
        <f t="shared" si="320"/>
        <v/>
      </c>
      <c r="BH61" s="52"/>
      <c r="BI61" s="18" t="str">
        <f t="shared" si="321"/>
        <v/>
      </c>
      <c r="BJ61" s="52"/>
      <c r="BK61" s="18" t="str">
        <f t="shared" si="322"/>
        <v/>
      </c>
      <c r="BL61" s="52"/>
      <c r="BM61" s="18" t="str">
        <f t="shared" si="323"/>
        <v/>
      </c>
      <c r="BN61" s="52"/>
      <c r="BO61" s="18" t="str">
        <f t="shared" si="324"/>
        <v/>
      </c>
      <c r="BP61" s="52"/>
      <c r="BQ61" s="18" t="str">
        <f t="shared" si="325"/>
        <v/>
      </c>
      <c r="BR61" s="52"/>
      <c r="BS61" s="18" t="str">
        <f t="shared" si="326"/>
        <v/>
      </c>
      <c r="BT61" s="13"/>
    </row>
    <row r="62" spans="1:72" s="12" customFormat="1" ht="16.5" thickTop="1" x14ac:dyDescent="0.25">
      <c r="A62" s="155"/>
      <c r="B62" s="50"/>
      <c r="C62" s="19" t="str">
        <f t="shared" ref="C62" si="327">IF(B62="","",B62)</f>
        <v/>
      </c>
      <c r="D62" s="50"/>
      <c r="E62" s="19" t="str">
        <f t="shared" ref="E62" si="328">IF(D62="","",D62)</f>
        <v/>
      </c>
      <c r="F62" s="50"/>
      <c r="G62" s="19" t="str">
        <f t="shared" ref="G62" si="329">IF(F62="","",F62)</f>
        <v/>
      </c>
      <c r="H62" s="50"/>
      <c r="I62" s="19" t="str">
        <f t="shared" ref="I62" si="330">IF(H62="","",H62)</f>
        <v/>
      </c>
      <c r="J62" s="50"/>
      <c r="K62" s="19" t="str">
        <f t="shared" ref="K62" si="331">IF(J62="","",J62)</f>
        <v/>
      </c>
      <c r="L62" s="50"/>
      <c r="M62" s="19" t="str">
        <f t="shared" ref="M62" si="332">IF(L62="","",L62)</f>
        <v/>
      </c>
      <c r="N62" s="50"/>
      <c r="O62" s="19" t="str">
        <f t="shared" ref="O62" si="333">IF(N62="","",N62)</f>
        <v/>
      </c>
      <c r="P62" s="50"/>
      <c r="Q62" s="19" t="str">
        <f t="shared" ref="Q62" si="334">IF(P62="","",P62)</f>
        <v/>
      </c>
      <c r="R62" s="50"/>
      <c r="S62" s="19" t="str">
        <f t="shared" ref="S62" si="335">IF(R62="","",R62)</f>
        <v/>
      </c>
      <c r="T62" s="50"/>
      <c r="U62" s="19" t="str">
        <f t="shared" ref="U62" si="336">IF(T62="","",T62)</f>
        <v/>
      </c>
      <c r="V62" s="50"/>
      <c r="W62" s="19" t="str">
        <f t="shared" ref="W62" si="337">IF(V62="","",V62)</f>
        <v/>
      </c>
      <c r="X62" s="50"/>
      <c r="Y62" s="19" t="str">
        <f t="shared" ref="Y62" si="338">IF(X62="","",X62)</f>
        <v/>
      </c>
      <c r="Z62" s="50"/>
      <c r="AA62" s="19" t="str">
        <f t="shared" ref="AA62" si="339">IF(Z62="","",Z62)</f>
        <v/>
      </c>
      <c r="AB62" s="50"/>
      <c r="AC62" s="19" t="str">
        <f t="shared" ref="AC62" si="340">IF(AB62="","",AB62)</f>
        <v/>
      </c>
      <c r="AD62" s="50"/>
      <c r="AE62" s="19" t="str">
        <f t="shared" ref="AE62" si="341">IF(AD62="","",AD62)</f>
        <v/>
      </c>
      <c r="AF62" s="50"/>
      <c r="AG62" s="19" t="str">
        <f t="shared" ref="AG62" si="342">IF(AF62="","",AF62)</f>
        <v/>
      </c>
      <c r="AH62" s="50"/>
      <c r="AI62" s="19" t="str">
        <f t="shared" ref="AI62" si="343">IF(AH62="","",AH62)</f>
        <v/>
      </c>
      <c r="AJ62" s="50"/>
      <c r="AK62" s="19" t="str">
        <f t="shared" ref="AK62" si="344">IF(AJ62="","",AJ62)</f>
        <v/>
      </c>
      <c r="AL62" s="50"/>
      <c r="AM62" s="19" t="str">
        <f t="shared" ref="AM62" si="345">IF(AL62="","",AL62)</f>
        <v/>
      </c>
      <c r="AN62" s="50"/>
      <c r="AO62" s="19" t="str">
        <f t="shared" ref="AO62" si="346">IF(AN62="","",AN62)</f>
        <v/>
      </c>
      <c r="AP62" s="50"/>
      <c r="AQ62" s="19" t="str">
        <f t="shared" ref="AQ62" si="347">IF(AP62="","",AP62)</f>
        <v/>
      </c>
      <c r="AR62" s="50"/>
      <c r="AS62" s="19" t="str">
        <f t="shared" ref="AS62" si="348">IF(AR62="","",AR62)</f>
        <v/>
      </c>
      <c r="AT62" s="50"/>
      <c r="AU62" s="19" t="str">
        <f t="shared" ref="AU62" si="349">IF(AT62="","",AT62)</f>
        <v/>
      </c>
      <c r="AV62" s="50"/>
      <c r="AW62" s="19" t="str">
        <f t="shared" ref="AW62" si="350">IF(AV62="","",AV62)</f>
        <v/>
      </c>
      <c r="AX62" s="50"/>
      <c r="AY62" s="19" t="str">
        <f t="shared" ref="AY62" si="351">IF(AX62="","",AX62)</f>
        <v/>
      </c>
      <c r="AZ62" s="50"/>
      <c r="BA62" s="19" t="str">
        <f t="shared" ref="BA62" si="352">IF(AZ62="","",AZ62)</f>
        <v/>
      </c>
      <c r="BB62" s="50"/>
      <c r="BC62" s="19" t="str">
        <f t="shared" ref="BC62" si="353">IF(BB62="","",BB62)</f>
        <v/>
      </c>
      <c r="BD62" s="50"/>
      <c r="BE62" s="19" t="str">
        <f t="shared" ref="BE62" si="354">IF(BD62="","",BD62)</f>
        <v/>
      </c>
      <c r="BF62" s="50"/>
      <c r="BG62" s="19" t="str">
        <f t="shared" ref="BG62" si="355">IF(BF62="","",BF62)</f>
        <v/>
      </c>
      <c r="BH62" s="50"/>
      <c r="BI62" s="19" t="str">
        <f t="shared" ref="BI62" si="356">IF(BH62="","",BH62)</f>
        <v/>
      </c>
      <c r="BJ62" s="50"/>
      <c r="BK62" s="19" t="str">
        <f t="shared" ref="BK62" si="357">IF(BJ62="","",BJ62)</f>
        <v/>
      </c>
      <c r="BL62" s="50"/>
      <c r="BM62" s="19" t="str">
        <f t="shared" ref="BM62" si="358">IF(BL62="","",BL62)</f>
        <v/>
      </c>
      <c r="BN62" s="50"/>
      <c r="BO62" s="19" t="str">
        <f t="shared" ref="BO62" si="359">IF(BN62="","",BN62)</f>
        <v/>
      </c>
      <c r="BP62" s="50"/>
      <c r="BQ62" s="19" t="str">
        <f t="shared" ref="BQ62" si="360">IF(BP62="","",BP62)</f>
        <v/>
      </c>
      <c r="BR62" s="50"/>
      <c r="BS62" s="19" t="str">
        <f t="shared" ref="BS62" si="361">IF(BR62="","",BR62)</f>
        <v/>
      </c>
      <c r="BT62" s="11"/>
    </row>
    <row r="63" spans="1:72" x14ac:dyDescent="0.25">
      <c r="A63" s="156"/>
      <c r="B63" s="51"/>
      <c r="C63" s="17" t="str">
        <f t="shared" ref="C63:C64" si="362">IF(B63="","",C62*(1-0.65)+B63*0.65)</f>
        <v/>
      </c>
      <c r="D63" s="51"/>
      <c r="E63" s="17" t="str">
        <f t="shared" ref="E63:E68" si="363">IF(D63="","",E62*(1-0.65)+D63*0.65)</f>
        <v/>
      </c>
      <c r="F63" s="51"/>
      <c r="G63" s="17" t="str">
        <f t="shared" ref="G63:G68" si="364">IF(F63="","",G62*(1-0.65)+F63*0.65)</f>
        <v/>
      </c>
      <c r="H63" s="51"/>
      <c r="I63" s="17" t="str">
        <f t="shared" ref="I63:I68" si="365">IF(H63="","",I62*(1-0.65)+H63*0.65)</f>
        <v/>
      </c>
      <c r="J63" s="51"/>
      <c r="K63" s="17" t="str">
        <f t="shared" ref="K63:K68" si="366">IF(J63="","",K62*(1-0.65)+J63*0.65)</f>
        <v/>
      </c>
      <c r="L63" s="51"/>
      <c r="M63" s="17" t="str">
        <f t="shared" ref="M63:M68" si="367">IF(L63="","",M62*(1-0.65)+L63*0.65)</f>
        <v/>
      </c>
      <c r="N63" s="51"/>
      <c r="O63" s="17" t="str">
        <f t="shared" ref="O63:O68" si="368">IF(N63="","",O62*(1-0.65)+N63*0.65)</f>
        <v/>
      </c>
      <c r="P63" s="51"/>
      <c r="Q63" s="17" t="str">
        <f t="shared" ref="Q63:Q68" si="369">IF(P63="","",Q62*(1-0.65)+P63*0.65)</f>
        <v/>
      </c>
      <c r="R63" s="51"/>
      <c r="S63" s="17" t="str">
        <f t="shared" ref="S63:S68" si="370">IF(R63="","",S62*(1-0.65)+R63*0.65)</f>
        <v/>
      </c>
      <c r="T63" s="51"/>
      <c r="U63" s="17" t="str">
        <f t="shared" ref="U63:U68" si="371">IF(T63="","",U62*(1-0.65)+T63*0.65)</f>
        <v/>
      </c>
      <c r="V63" s="51"/>
      <c r="W63" s="17" t="str">
        <f t="shared" ref="W63:W68" si="372">IF(V63="","",W62*(1-0.65)+V63*0.65)</f>
        <v/>
      </c>
      <c r="X63" s="51"/>
      <c r="Y63" s="17" t="str">
        <f t="shared" ref="Y63:Y68" si="373">IF(X63="","",Y62*(1-0.65)+X63*0.65)</f>
        <v/>
      </c>
      <c r="Z63" s="51"/>
      <c r="AA63" s="17" t="str">
        <f t="shared" ref="AA63:AA68" si="374">IF(Z63="","",AA62*(1-0.65)+Z63*0.65)</f>
        <v/>
      </c>
      <c r="AB63" s="51"/>
      <c r="AC63" s="17" t="str">
        <f t="shared" ref="AC63:AC68" si="375">IF(AB63="","",AC62*(1-0.65)+AB63*0.65)</f>
        <v/>
      </c>
      <c r="AD63" s="51"/>
      <c r="AE63" s="17" t="str">
        <f t="shared" ref="AE63:AE68" si="376">IF(AD63="","",AE62*(1-0.65)+AD63*0.65)</f>
        <v/>
      </c>
      <c r="AF63" s="51"/>
      <c r="AG63" s="17" t="str">
        <f t="shared" ref="AG63:AG68" si="377">IF(AF63="","",AG62*(1-0.65)+AF63*0.65)</f>
        <v/>
      </c>
      <c r="AH63" s="51"/>
      <c r="AI63" s="17" t="str">
        <f t="shared" ref="AI63:AI68" si="378">IF(AH63="","",AI62*(1-0.65)+AH63*0.65)</f>
        <v/>
      </c>
      <c r="AJ63" s="51"/>
      <c r="AK63" s="17" t="str">
        <f t="shared" ref="AK63:AK68" si="379">IF(AJ63="","",AK62*(1-0.65)+AJ63*0.65)</f>
        <v/>
      </c>
      <c r="AL63" s="51"/>
      <c r="AM63" s="17" t="str">
        <f t="shared" ref="AM63:AM68" si="380">IF(AL63="","",AM62*(1-0.65)+AL63*0.65)</f>
        <v/>
      </c>
      <c r="AN63" s="51"/>
      <c r="AO63" s="17" t="str">
        <f t="shared" ref="AO63:AO68" si="381">IF(AN63="","",AO62*(1-0.65)+AN63*0.65)</f>
        <v/>
      </c>
      <c r="AP63" s="51"/>
      <c r="AQ63" s="17" t="str">
        <f t="shared" ref="AQ63:AQ68" si="382">IF(AP63="","",AQ62*(1-0.65)+AP63*0.65)</f>
        <v/>
      </c>
      <c r="AR63" s="51"/>
      <c r="AS63" s="17" t="str">
        <f t="shared" ref="AS63:AS68" si="383">IF(AR63="","",AS62*(1-0.65)+AR63*0.65)</f>
        <v/>
      </c>
      <c r="AT63" s="51"/>
      <c r="AU63" s="17" t="str">
        <f t="shared" ref="AU63:AU68" si="384">IF(AT63="","",AU62*(1-0.65)+AT63*0.65)</f>
        <v/>
      </c>
      <c r="AV63" s="51"/>
      <c r="AW63" s="17" t="str">
        <f t="shared" ref="AW63:AW68" si="385">IF(AV63="","",AW62*(1-0.65)+AV63*0.65)</f>
        <v/>
      </c>
      <c r="AX63" s="51"/>
      <c r="AY63" s="17" t="str">
        <f t="shared" ref="AY63:AY68" si="386">IF(AX63="","",AY62*(1-0.65)+AX63*0.65)</f>
        <v/>
      </c>
      <c r="AZ63" s="51"/>
      <c r="BA63" s="17" t="str">
        <f t="shared" ref="BA63:BA68" si="387">IF(AZ63="","",BA62*(1-0.65)+AZ63*0.65)</f>
        <v/>
      </c>
      <c r="BB63" s="51"/>
      <c r="BC63" s="17" t="str">
        <f t="shared" ref="BC63:BC68" si="388">IF(BB63="","",BC62*(1-0.65)+BB63*0.65)</f>
        <v/>
      </c>
      <c r="BD63" s="51"/>
      <c r="BE63" s="17" t="str">
        <f t="shared" ref="BE63:BE68" si="389">IF(BD63="","",BE62*(1-0.65)+BD63*0.65)</f>
        <v/>
      </c>
      <c r="BF63" s="51"/>
      <c r="BG63" s="17" t="str">
        <f t="shared" ref="BG63:BG68" si="390">IF(BF63="","",BG62*(1-0.65)+BF63*0.65)</f>
        <v/>
      </c>
      <c r="BH63" s="51"/>
      <c r="BI63" s="17" t="str">
        <f t="shared" ref="BI63:BI68" si="391">IF(BH63="","",BI62*(1-0.65)+BH63*0.65)</f>
        <v/>
      </c>
      <c r="BJ63" s="51"/>
      <c r="BK63" s="17" t="str">
        <f t="shared" ref="BK63:BK68" si="392">IF(BJ63="","",BK62*(1-0.65)+BJ63*0.65)</f>
        <v/>
      </c>
      <c r="BL63" s="51"/>
      <c r="BM63" s="17" t="str">
        <f t="shared" ref="BM63:BM68" si="393">IF(BL63="","",BM62*(1-0.65)+BL63*0.65)</f>
        <v/>
      </c>
      <c r="BN63" s="51"/>
      <c r="BO63" s="17" t="str">
        <f t="shared" ref="BO63:BO68" si="394">IF(BN63="","",BO62*(1-0.65)+BN63*0.65)</f>
        <v/>
      </c>
      <c r="BP63" s="51"/>
      <c r="BQ63" s="17" t="str">
        <f t="shared" ref="BQ63:BQ68" si="395">IF(BP63="","",BQ62*(1-0.65)+BP63*0.65)</f>
        <v/>
      </c>
      <c r="BR63" s="51"/>
      <c r="BS63" s="17" t="str">
        <f t="shared" ref="BS63:BS68" si="396">IF(BR63="","",BS62*(1-0.65)+BR63*0.65)</f>
        <v/>
      </c>
      <c r="BT63" s="9"/>
    </row>
    <row r="64" spans="1:72" x14ac:dyDescent="0.25">
      <c r="A64" s="156"/>
      <c r="B64" s="51"/>
      <c r="C64" s="17" t="str">
        <f t="shared" si="362"/>
        <v/>
      </c>
      <c r="D64" s="51"/>
      <c r="E64" s="17" t="str">
        <f t="shared" si="363"/>
        <v/>
      </c>
      <c r="F64" s="51"/>
      <c r="G64" s="17" t="str">
        <f t="shared" si="364"/>
        <v/>
      </c>
      <c r="H64" s="51"/>
      <c r="I64" s="17" t="str">
        <f t="shared" si="365"/>
        <v/>
      </c>
      <c r="J64" s="51"/>
      <c r="K64" s="17" t="str">
        <f t="shared" si="366"/>
        <v/>
      </c>
      <c r="L64" s="51"/>
      <c r="M64" s="17" t="str">
        <f t="shared" si="367"/>
        <v/>
      </c>
      <c r="N64" s="51"/>
      <c r="O64" s="17" t="str">
        <f t="shared" si="368"/>
        <v/>
      </c>
      <c r="P64" s="51"/>
      <c r="Q64" s="17" t="str">
        <f t="shared" si="369"/>
        <v/>
      </c>
      <c r="R64" s="51"/>
      <c r="S64" s="17" t="str">
        <f t="shared" si="370"/>
        <v/>
      </c>
      <c r="T64" s="51"/>
      <c r="U64" s="17" t="str">
        <f t="shared" si="371"/>
        <v/>
      </c>
      <c r="V64" s="51"/>
      <c r="W64" s="17" t="str">
        <f t="shared" si="372"/>
        <v/>
      </c>
      <c r="X64" s="51"/>
      <c r="Y64" s="17" t="str">
        <f t="shared" si="373"/>
        <v/>
      </c>
      <c r="Z64" s="51"/>
      <c r="AA64" s="17" t="str">
        <f t="shared" si="374"/>
        <v/>
      </c>
      <c r="AB64" s="51"/>
      <c r="AC64" s="17" t="str">
        <f t="shared" si="375"/>
        <v/>
      </c>
      <c r="AD64" s="51"/>
      <c r="AE64" s="17" t="str">
        <f t="shared" si="376"/>
        <v/>
      </c>
      <c r="AF64" s="51"/>
      <c r="AG64" s="17" t="str">
        <f t="shared" si="377"/>
        <v/>
      </c>
      <c r="AH64" s="51"/>
      <c r="AI64" s="17" t="str">
        <f t="shared" si="378"/>
        <v/>
      </c>
      <c r="AJ64" s="51"/>
      <c r="AK64" s="17" t="str">
        <f t="shared" si="379"/>
        <v/>
      </c>
      <c r="AL64" s="51"/>
      <c r="AM64" s="17" t="str">
        <f t="shared" si="380"/>
        <v/>
      </c>
      <c r="AN64" s="51"/>
      <c r="AO64" s="17" t="str">
        <f t="shared" si="381"/>
        <v/>
      </c>
      <c r="AP64" s="51"/>
      <c r="AQ64" s="17" t="str">
        <f t="shared" si="382"/>
        <v/>
      </c>
      <c r="AR64" s="51"/>
      <c r="AS64" s="17" t="str">
        <f t="shared" si="383"/>
        <v/>
      </c>
      <c r="AT64" s="51"/>
      <c r="AU64" s="17" t="str">
        <f t="shared" si="384"/>
        <v/>
      </c>
      <c r="AV64" s="51"/>
      <c r="AW64" s="17" t="str">
        <f t="shared" si="385"/>
        <v/>
      </c>
      <c r="AX64" s="51"/>
      <c r="AY64" s="17" t="str">
        <f t="shared" si="386"/>
        <v/>
      </c>
      <c r="AZ64" s="51"/>
      <c r="BA64" s="17" t="str">
        <f t="shared" si="387"/>
        <v/>
      </c>
      <c r="BB64" s="51"/>
      <c r="BC64" s="17" t="str">
        <f t="shared" si="388"/>
        <v/>
      </c>
      <c r="BD64" s="51"/>
      <c r="BE64" s="17" t="str">
        <f t="shared" si="389"/>
        <v/>
      </c>
      <c r="BF64" s="51"/>
      <c r="BG64" s="17" t="str">
        <f t="shared" si="390"/>
        <v/>
      </c>
      <c r="BH64" s="51"/>
      <c r="BI64" s="17" t="str">
        <f t="shared" si="391"/>
        <v/>
      </c>
      <c r="BJ64" s="51"/>
      <c r="BK64" s="17" t="str">
        <f t="shared" si="392"/>
        <v/>
      </c>
      <c r="BL64" s="51"/>
      <c r="BM64" s="17" t="str">
        <f t="shared" si="393"/>
        <v/>
      </c>
      <c r="BN64" s="51"/>
      <c r="BO64" s="17" t="str">
        <f t="shared" si="394"/>
        <v/>
      </c>
      <c r="BP64" s="51"/>
      <c r="BQ64" s="17" t="str">
        <f t="shared" si="395"/>
        <v/>
      </c>
      <c r="BR64" s="51"/>
      <c r="BS64" s="17" t="str">
        <f t="shared" si="396"/>
        <v/>
      </c>
      <c r="BT64" s="9"/>
    </row>
    <row r="65" spans="1:72" x14ac:dyDescent="0.25">
      <c r="A65" s="156"/>
      <c r="B65" s="51"/>
      <c r="C65" s="17" t="str">
        <f>IF(B65="","",C64*(1-0.65)+B65*0.65)</f>
        <v/>
      </c>
      <c r="D65" s="51"/>
      <c r="E65" s="17" t="str">
        <f t="shared" si="363"/>
        <v/>
      </c>
      <c r="F65" s="51"/>
      <c r="G65" s="17" t="str">
        <f t="shared" si="364"/>
        <v/>
      </c>
      <c r="H65" s="51"/>
      <c r="I65" s="17" t="str">
        <f t="shared" si="365"/>
        <v/>
      </c>
      <c r="J65" s="51"/>
      <c r="K65" s="17" t="str">
        <f t="shared" si="366"/>
        <v/>
      </c>
      <c r="L65" s="51"/>
      <c r="M65" s="17" t="str">
        <f t="shared" si="367"/>
        <v/>
      </c>
      <c r="N65" s="51"/>
      <c r="O65" s="17" t="str">
        <f t="shared" si="368"/>
        <v/>
      </c>
      <c r="P65" s="51"/>
      <c r="Q65" s="17" t="str">
        <f t="shared" si="369"/>
        <v/>
      </c>
      <c r="R65" s="51"/>
      <c r="S65" s="17" t="str">
        <f t="shared" si="370"/>
        <v/>
      </c>
      <c r="T65" s="51"/>
      <c r="U65" s="17" t="str">
        <f t="shared" si="371"/>
        <v/>
      </c>
      <c r="V65" s="51"/>
      <c r="W65" s="17" t="str">
        <f t="shared" si="372"/>
        <v/>
      </c>
      <c r="X65" s="51"/>
      <c r="Y65" s="17" t="str">
        <f t="shared" si="373"/>
        <v/>
      </c>
      <c r="Z65" s="51"/>
      <c r="AA65" s="17" t="str">
        <f t="shared" si="374"/>
        <v/>
      </c>
      <c r="AB65" s="51"/>
      <c r="AC65" s="17" t="str">
        <f t="shared" si="375"/>
        <v/>
      </c>
      <c r="AD65" s="51"/>
      <c r="AE65" s="17" t="str">
        <f t="shared" si="376"/>
        <v/>
      </c>
      <c r="AF65" s="51"/>
      <c r="AG65" s="17" t="str">
        <f t="shared" si="377"/>
        <v/>
      </c>
      <c r="AH65" s="51"/>
      <c r="AI65" s="17" t="str">
        <f t="shared" si="378"/>
        <v/>
      </c>
      <c r="AJ65" s="51"/>
      <c r="AK65" s="17" t="str">
        <f t="shared" si="379"/>
        <v/>
      </c>
      <c r="AL65" s="51"/>
      <c r="AM65" s="17" t="str">
        <f t="shared" si="380"/>
        <v/>
      </c>
      <c r="AN65" s="51"/>
      <c r="AO65" s="17" t="str">
        <f t="shared" si="381"/>
        <v/>
      </c>
      <c r="AP65" s="51"/>
      <c r="AQ65" s="17" t="str">
        <f t="shared" si="382"/>
        <v/>
      </c>
      <c r="AR65" s="51"/>
      <c r="AS65" s="17" t="str">
        <f t="shared" si="383"/>
        <v/>
      </c>
      <c r="AT65" s="51"/>
      <c r="AU65" s="17" t="str">
        <f t="shared" si="384"/>
        <v/>
      </c>
      <c r="AV65" s="51"/>
      <c r="AW65" s="17" t="str">
        <f t="shared" si="385"/>
        <v/>
      </c>
      <c r="AX65" s="51"/>
      <c r="AY65" s="17" t="str">
        <f t="shared" si="386"/>
        <v/>
      </c>
      <c r="AZ65" s="51"/>
      <c r="BA65" s="17" t="str">
        <f t="shared" si="387"/>
        <v/>
      </c>
      <c r="BB65" s="51"/>
      <c r="BC65" s="17" t="str">
        <f t="shared" si="388"/>
        <v/>
      </c>
      <c r="BD65" s="51"/>
      <c r="BE65" s="17" t="str">
        <f t="shared" si="389"/>
        <v/>
      </c>
      <c r="BF65" s="51"/>
      <c r="BG65" s="17" t="str">
        <f t="shared" si="390"/>
        <v/>
      </c>
      <c r="BH65" s="51"/>
      <c r="BI65" s="17" t="str">
        <f t="shared" si="391"/>
        <v/>
      </c>
      <c r="BJ65" s="51"/>
      <c r="BK65" s="17" t="str">
        <f t="shared" si="392"/>
        <v/>
      </c>
      <c r="BL65" s="51"/>
      <c r="BM65" s="17" t="str">
        <f t="shared" si="393"/>
        <v/>
      </c>
      <c r="BN65" s="51"/>
      <c r="BO65" s="17" t="str">
        <f t="shared" si="394"/>
        <v/>
      </c>
      <c r="BP65" s="51"/>
      <c r="BQ65" s="17" t="str">
        <f t="shared" si="395"/>
        <v/>
      </c>
      <c r="BR65" s="51"/>
      <c r="BS65" s="17" t="str">
        <f t="shared" si="396"/>
        <v/>
      </c>
      <c r="BT65" s="9"/>
    </row>
    <row r="66" spans="1:72" x14ac:dyDescent="0.25">
      <c r="A66" s="156"/>
      <c r="B66" s="51"/>
      <c r="C66" s="17" t="str">
        <f t="shared" ref="C66:C68" si="397">IF(B66="","",C65*(1-0.65)+B66*0.65)</f>
        <v/>
      </c>
      <c r="D66" s="51"/>
      <c r="E66" s="17" t="str">
        <f t="shared" si="363"/>
        <v/>
      </c>
      <c r="F66" s="51"/>
      <c r="G66" s="17" t="str">
        <f t="shared" si="364"/>
        <v/>
      </c>
      <c r="H66" s="51"/>
      <c r="I66" s="17" t="str">
        <f t="shared" si="365"/>
        <v/>
      </c>
      <c r="J66" s="51"/>
      <c r="K66" s="17" t="str">
        <f t="shared" si="366"/>
        <v/>
      </c>
      <c r="L66" s="51"/>
      <c r="M66" s="17" t="str">
        <f t="shared" si="367"/>
        <v/>
      </c>
      <c r="N66" s="51"/>
      <c r="O66" s="17" t="str">
        <f t="shared" si="368"/>
        <v/>
      </c>
      <c r="P66" s="51"/>
      <c r="Q66" s="17" t="str">
        <f t="shared" si="369"/>
        <v/>
      </c>
      <c r="R66" s="51"/>
      <c r="S66" s="17" t="str">
        <f t="shared" si="370"/>
        <v/>
      </c>
      <c r="T66" s="51"/>
      <c r="U66" s="17" t="str">
        <f t="shared" si="371"/>
        <v/>
      </c>
      <c r="V66" s="51"/>
      <c r="W66" s="17" t="str">
        <f t="shared" si="372"/>
        <v/>
      </c>
      <c r="X66" s="51"/>
      <c r="Y66" s="17" t="str">
        <f t="shared" si="373"/>
        <v/>
      </c>
      <c r="Z66" s="51"/>
      <c r="AA66" s="17" t="str">
        <f t="shared" si="374"/>
        <v/>
      </c>
      <c r="AB66" s="51"/>
      <c r="AC66" s="17" t="str">
        <f t="shared" si="375"/>
        <v/>
      </c>
      <c r="AD66" s="51"/>
      <c r="AE66" s="17" t="str">
        <f t="shared" si="376"/>
        <v/>
      </c>
      <c r="AF66" s="51"/>
      <c r="AG66" s="17" t="str">
        <f t="shared" si="377"/>
        <v/>
      </c>
      <c r="AH66" s="51"/>
      <c r="AI66" s="17" t="str">
        <f t="shared" si="378"/>
        <v/>
      </c>
      <c r="AJ66" s="51"/>
      <c r="AK66" s="17" t="str">
        <f t="shared" si="379"/>
        <v/>
      </c>
      <c r="AL66" s="51"/>
      <c r="AM66" s="17" t="str">
        <f t="shared" si="380"/>
        <v/>
      </c>
      <c r="AN66" s="51"/>
      <c r="AO66" s="17" t="str">
        <f t="shared" si="381"/>
        <v/>
      </c>
      <c r="AP66" s="51"/>
      <c r="AQ66" s="17" t="str">
        <f t="shared" si="382"/>
        <v/>
      </c>
      <c r="AR66" s="51"/>
      <c r="AS66" s="17" t="str">
        <f t="shared" si="383"/>
        <v/>
      </c>
      <c r="AT66" s="51"/>
      <c r="AU66" s="17" t="str">
        <f t="shared" si="384"/>
        <v/>
      </c>
      <c r="AV66" s="51"/>
      <c r="AW66" s="17" t="str">
        <f t="shared" si="385"/>
        <v/>
      </c>
      <c r="AX66" s="51"/>
      <c r="AY66" s="17" t="str">
        <f t="shared" si="386"/>
        <v/>
      </c>
      <c r="AZ66" s="51"/>
      <c r="BA66" s="17" t="str">
        <f t="shared" si="387"/>
        <v/>
      </c>
      <c r="BB66" s="51"/>
      <c r="BC66" s="17" t="str">
        <f t="shared" si="388"/>
        <v/>
      </c>
      <c r="BD66" s="51"/>
      <c r="BE66" s="17" t="str">
        <f t="shared" si="389"/>
        <v/>
      </c>
      <c r="BF66" s="51"/>
      <c r="BG66" s="17" t="str">
        <f t="shared" si="390"/>
        <v/>
      </c>
      <c r="BH66" s="51"/>
      <c r="BI66" s="17" t="str">
        <f t="shared" si="391"/>
        <v/>
      </c>
      <c r="BJ66" s="51"/>
      <c r="BK66" s="17" t="str">
        <f t="shared" si="392"/>
        <v/>
      </c>
      <c r="BL66" s="51"/>
      <c r="BM66" s="17" t="str">
        <f t="shared" si="393"/>
        <v/>
      </c>
      <c r="BN66" s="51"/>
      <c r="BO66" s="17" t="str">
        <f t="shared" si="394"/>
        <v/>
      </c>
      <c r="BP66" s="51"/>
      <c r="BQ66" s="17" t="str">
        <f t="shared" si="395"/>
        <v/>
      </c>
      <c r="BR66" s="51"/>
      <c r="BS66" s="17" t="str">
        <f t="shared" si="396"/>
        <v/>
      </c>
      <c r="BT66" s="9"/>
    </row>
    <row r="67" spans="1:72" x14ac:dyDescent="0.25">
      <c r="A67" s="156"/>
      <c r="B67" s="51"/>
      <c r="C67" s="17" t="str">
        <f t="shared" si="397"/>
        <v/>
      </c>
      <c r="D67" s="51"/>
      <c r="E67" s="17" t="str">
        <f t="shared" si="363"/>
        <v/>
      </c>
      <c r="F67" s="51"/>
      <c r="G67" s="17" t="str">
        <f t="shared" si="364"/>
        <v/>
      </c>
      <c r="H67" s="51"/>
      <c r="I67" s="17" t="str">
        <f t="shared" si="365"/>
        <v/>
      </c>
      <c r="J67" s="51"/>
      <c r="K67" s="17" t="str">
        <f t="shared" si="366"/>
        <v/>
      </c>
      <c r="L67" s="51"/>
      <c r="M67" s="17" t="str">
        <f t="shared" si="367"/>
        <v/>
      </c>
      <c r="N67" s="51"/>
      <c r="O67" s="17" t="str">
        <f t="shared" si="368"/>
        <v/>
      </c>
      <c r="P67" s="51"/>
      <c r="Q67" s="17" t="str">
        <f t="shared" si="369"/>
        <v/>
      </c>
      <c r="R67" s="51"/>
      <c r="S67" s="17" t="str">
        <f t="shared" si="370"/>
        <v/>
      </c>
      <c r="T67" s="51"/>
      <c r="U67" s="17" t="str">
        <f t="shared" si="371"/>
        <v/>
      </c>
      <c r="V67" s="51"/>
      <c r="W67" s="17" t="str">
        <f t="shared" si="372"/>
        <v/>
      </c>
      <c r="X67" s="51"/>
      <c r="Y67" s="17" t="str">
        <f t="shared" si="373"/>
        <v/>
      </c>
      <c r="Z67" s="51"/>
      <c r="AA67" s="17" t="str">
        <f t="shared" si="374"/>
        <v/>
      </c>
      <c r="AB67" s="51"/>
      <c r="AC67" s="17" t="str">
        <f t="shared" si="375"/>
        <v/>
      </c>
      <c r="AD67" s="51"/>
      <c r="AE67" s="17" t="str">
        <f t="shared" si="376"/>
        <v/>
      </c>
      <c r="AF67" s="51"/>
      <c r="AG67" s="17" t="str">
        <f t="shared" si="377"/>
        <v/>
      </c>
      <c r="AH67" s="51"/>
      <c r="AI67" s="17" t="str">
        <f t="shared" si="378"/>
        <v/>
      </c>
      <c r="AJ67" s="51"/>
      <c r="AK67" s="17" t="str">
        <f t="shared" si="379"/>
        <v/>
      </c>
      <c r="AL67" s="51"/>
      <c r="AM67" s="17" t="str">
        <f t="shared" si="380"/>
        <v/>
      </c>
      <c r="AN67" s="51"/>
      <c r="AO67" s="17" t="str">
        <f t="shared" si="381"/>
        <v/>
      </c>
      <c r="AP67" s="51"/>
      <c r="AQ67" s="17" t="str">
        <f t="shared" si="382"/>
        <v/>
      </c>
      <c r="AR67" s="51"/>
      <c r="AS67" s="17" t="str">
        <f t="shared" si="383"/>
        <v/>
      </c>
      <c r="AT67" s="51"/>
      <c r="AU67" s="17" t="str">
        <f t="shared" si="384"/>
        <v/>
      </c>
      <c r="AV67" s="51"/>
      <c r="AW67" s="17" t="str">
        <f t="shared" si="385"/>
        <v/>
      </c>
      <c r="AX67" s="51"/>
      <c r="AY67" s="17" t="str">
        <f t="shared" si="386"/>
        <v/>
      </c>
      <c r="AZ67" s="51"/>
      <c r="BA67" s="17" t="str">
        <f t="shared" si="387"/>
        <v/>
      </c>
      <c r="BB67" s="51"/>
      <c r="BC67" s="17" t="str">
        <f t="shared" si="388"/>
        <v/>
      </c>
      <c r="BD67" s="51"/>
      <c r="BE67" s="17" t="str">
        <f t="shared" si="389"/>
        <v/>
      </c>
      <c r="BF67" s="51"/>
      <c r="BG67" s="17" t="str">
        <f t="shared" si="390"/>
        <v/>
      </c>
      <c r="BH67" s="51"/>
      <c r="BI67" s="17" t="str">
        <f t="shared" si="391"/>
        <v/>
      </c>
      <c r="BJ67" s="51"/>
      <c r="BK67" s="17" t="str">
        <f t="shared" si="392"/>
        <v/>
      </c>
      <c r="BL67" s="51"/>
      <c r="BM67" s="17" t="str">
        <f t="shared" si="393"/>
        <v/>
      </c>
      <c r="BN67" s="51"/>
      <c r="BO67" s="17" t="str">
        <f t="shared" si="394"/>
        <v/>
      </c>
      <c r="BP67" s="51"/>
      <c r="BQ67" s="17" t="str">
        <f t="shared" si="395"/>
        <v/>
      </c>
      <c r="BR67" s="51"/>
      <c r="BS67" s="17" t="str">
        <f t="shared" si="396"/>
        <v/>
      </c>
      <c r="BT67" s="9"/>
    </row>
    <row r="68" spans="1:72" s="14" customFormat="1" ht="16.5" thickBot="1" x14ac:dyDescent="0.3">
      <c r="A68" s="157"/>
      <c r="B68" s="52"/>
      <c r="C68" s="18" t="str">
        <f t="shared" si="397"/>
        <v/>
      </c>
      <c r="D68" s="52"/>
      <c r="E68" s="18" t="str">
        <f t="shared" si="363"/>
        <v/>
      </c>
      <c r="F68" s="52"/>
      <c r="G68" s="18" t="str">
        <f t="shared" si="364"/>
        <v/>
      </c>
      <c r="H68" s="52"/>
      <c r="I68" s="18" t="str">
        <f t="shared" si="365"/>
        <v/>
      </c>
      <c r="J68" s="52"/>
      <c r="K68" s="18" t="str">
        <f t="shared" si="366"/>
        <v/>
      </c>
      <c r="L68" s="52"/>
      <c r="M68" s="18" t="str">
        <f t="shared" si="367"/>
        <v/>
      </c>
      <c r="N68" s="52"/>
      <c r="O68" s="18" t="str">
        <f t="shared" si="368"/>
        <v/>
      </c>
      <c r="P68" s="52"/>
      <c r="Q68" s="18" t="str">
        <f t="shared" si="369"/>
        <v/>
      </c>
      <c r="R68" s="52"/>
      <c r="S68" s="18" t="str">
        <f t="shared" si="370"/>
        <v/>
      </c>
      <c r="T68" s="52"/>
      <c r="U68" s="18" t="str">
        <f t="shared" si="371"/>
        <v/>
      </c>
      <c r="V68" s="52"/>
      <c r="W68" s="18" t="str">
        <f t="shared" si="372"/>
        <v/>
      </c>
      <c r="X68" s="52"/>
      <c r="Y68" s="18" t="str">
        <f t="shared" si="373"/>
        <v/>
      </c>
      <c r="Z68" s="52"/>
      <c r="AA68" s="18" t="str">
        <f t="shared" si="374"/>
        <v/>
      </c>
      <c r="AB68" s="52"/>
      <c r="AC68" s="18" t="str">
        <f t="shared" si="375"/>
        <v/>
      </c>
      <c r="AD68" s="52"/>
      <c r="AE68" s="18" t="str">
        <f t="shared" si="376"/>
        <v/>
      </c>
      <c r="AF68" s="52"/>
      <c r="AG68" s="18" t="str">
        <f t="shared" si="377"/>
        <v/>
      </c>
      <c r="AH68" s="52"/>
      <c r="AI68" s="18" t="str">
        <f t="shared" si="378"/>
        <v/>
      </c>
      <c r="AJ68" s="52"/>
      <c r="AK68" s="18" t="str">
        <f t="shared" si="379"/>
        <v/>
      </c>
      <c r="AL68" s="52"/>
      <c r="AM68" s="18" t="str">
        <f t="shared" si="380"/>
        <v/>
      </c>
      <c r="AN68" s="52"/>
      <c r="AO68" s="18" t="str">
        <f t="shared" si="381"/>
        <v/>
      </c>
      <c r="AP68" s="52"/>
      <c r="AQ68" s="18" t="str">
        <f t="shared" si="382"/>
        <v/>
      </c>
      <c r="AR68" s="52"/>
      <c r="AS68" s="18" t="str">
        <f t="shared" si="383"/>
        <v/>
      </c>
      <c r="AT68" s="52"/>
      <c r="AU68" s="18" t="str">
        <f t="shared" si="384"/>
        <v/>
      </c>
      <c r="AV68" s="52"/>
      <c r="AW68" s="18" t="str">
        <f t="shared" si="385"/>
        <v/>
      </c>
      <c r="AX68" s="52"/>
      <c r="AY68" s="18" t="str">
        <f t="shared" si="386"/>
        <v/>
      </c>
      <c r="AZ68" s="52"/>
      <c r="BA68" s="18" t="str">
        <f t="shared" si="387"/>
        <v/>
      </c>
      <c r="BB68" s="52"/>
      <c r="BC68" s="18" t="str">
        <f t="shared" si="388"/>
        <v/>
      </c>
      <c r="BD68" s="52"/>
      <c r="BE68" s="18" t="str">
        <f t="shared" si="389"/>
        <v/>
      </c>
      <c r="BF68" s="52"/>
      <c r="BG68" s="18" t="str">
        <f t="shared" si="390"/>
        <v/>
      </c>
      <c r="BH68" s="52"/>
      <c r="BI68" s="18" t="str">
        <f t="shared" si="391"/>
        <v/>
      </c>
      <c r="BJ68" s="52"/>
      <c r="BK68" s="18" t="str">
        <f t="shared" si="392"/>
        <v/>
      </c>
      <c r="BL68" s="52"/>
      <c r="BM68" s="18" t="str">
        <f t="shared" si="393"/>
        <v/>
      </c>
      <c r="BN68" s="52"/>
      <c r="BO68" s="18" t="str">
        <f t="shared" si="394"/>
        <v/>
      </c>
      <c r="BP68" s="52"/>
      <c r="BQ68" s="18" t="str">
        <f t="shared" si="395"/>
        <v/>
      </c>
      <c r="BR68" s="52"/>
      <c r="BS68" s="18" t="str">
        <f t="shared" si="396"/>
        <v/>
      </c>
      <c r="BT68" s="13"/>
    </row>
    <row r="69" spans="1:72" s="16" customFormat="1" ht="16.5" customHeight="1" thickTop="1" x14ac:dyDescent="0.25">
      <c r="A69" s="158"/>
      <c r="B69" s="53"/>
      <c r="C69" s="21" t="str">
        <f t="shared" ref="C69" si="398">IF(B69="","",B69)</f>
        <v/>
      </c>
      <c r="D69" s="53"/>
      <c r="E69" s="21" t="str">
        <f t="shared" ref="E69" si="399">IF(D69="","",D69)</f>
        <v/>
      </c>
      <c r="F69" s="53"/>
      <c r="G69" s="21" t="str">
        <f t="shared" ref="G69" si="400">IF(F69="","",F69)</f>
        <v/>
      </c>
      <c r="H69" s="53"/>
      <c r="I69" s="21" t="str">
        <f t="shared" ref="I69" si="401">IF(H69="","",H69)</f>
        <v/>
      </c>
      <c r="J69" s="53"/>
      <c r="K69" s="21" t="str">
        <f t="shared" ref="K69" si="402">IF(J69="","",J69)</f>
        <v/>
      </c>
      <c r="L69" s="53"/>
      <c r="M69" s="21" t="str">
        <f t="shared" ref="M69" si="403">IF(L69="","",L69)</f>
        <v/>
      </c>
      <c r="N69" s="53"/>
      <c r="O69" s="21" t="str">
        <f t="shared" ref="O69" si="404">IF(N69="","",N69)</f>
        <v/>
      </c>
      <c r="P69" s="53"/>
      <c r="Q69" s="21" t="str">
        <f t="shared" ref="Q69" si="405">IF(P69="","",P69)</f>
        <v/>
      </c>
      <c r="R69" s="53"/>
      <c r="S69" s="21" t="str">
        <f t="shared" ref="S69" si="406">IF(R69="","",R69)</f>
        <v/>
      </c>
      <c r="T69" s="53"/>
      <c r="U69" s="21" t="str">
        <f t="shared" ref="U69" si="407">IF(T69="","",T69)</f>
        <v/>
      </c>
      <c r="V69" s="53"/>
      <c r="W69" s="21" t="str">
        <f t="shared" ref="W69" si="408">IF(V69="","",V69)</f>
        <v/>
      </c>
      <c r="X69" s="53"/>
      <c r="Y69" s="21" t="str">
        <f t="shared" ref="Y69" si="409">IF(X69="","",X69)</f>
        <v/>
      </c>
      <c r="Z69" s="53"/>
      <c r="AA69" s="21" t="str">
        <f t="shared" ref="AA69" si="410">IF(Z69="","",Z69)</f>
        <v/>
      </c>
      <c r="AB69" s="53"/>
      <c r="AC69" s="21" t="str">
        <f t="shared" ref="AC69" si="411">IF(AB69="","",AB69)</f>
        <v/>
      </c>
      <c r="AD69" s="53"/>
      <c r="AE69" s="21" t="str">
        <f t="shared" ref="AE69" si="412">IF(AD69="","",AD69)</f>
        <v/>
      </c>
      <c r="AF69" s="53"/>
      <c r="AG69" s="21" t="str">
        <f t="shared" ref="AG69" si="413">IF(AF69="","",AF69)</f>
        <v/>
      </c>
      <c r="AH69" s="53"/>
      <c r="AI69" s="21" t="str">
        <f t="shared" ref="AI69" si="414">IF(AH69="","",AH69)</f>
        <v/>
      </c>
      <c r="AJ69" s="53"/>
      <c r="AK69" s="21" t="str">
        <f t="shared" ref="AK69" si="415">IF(AJ69="","",AJ69)</f>
        <v/>
      </c>
      <c r="AL69" s="53"/>
      <c r="AM69" s="21" t="str">
        <f t="shared" ref="AM69" si="416">IF(AL69="","",AL69)</f>
        <v/>
      </c>
      <c r="AN69" s="53"/>
      <c r="AO69" s="21" t="str">
        <f t="shared" ref="AO69" si="417">IF(AN69="","",AN69)</f>
        <v/>
      </c>
      <c r="AP69" s="53"/>
      <c r="AQ69" s="21" t="str">
        <f t="shared" ref="AQ69" si="418">IF(AP69="","",AP69)</f>
        <v/>
      </c>
      <c r="AR69" s="53"/>
      <c r="AS69" s="21" t="str">
        <f t="shared" ref="AS69" si="419">IF(AR69="","",AR69)</f>
        <v/>
      </c>
      <c r="AT69" s="53"/>
      <c r="AU69" s="21" t="str">
        <f t="shared" ref="AU69" si="420">IF(AT69="","",AT69)</f>
        <v/>
      </c>
      <c r="AV69" s="53"/>
      <c r="AW69" s="21" t="str">
        <f t="shared" ref="AW69" si="421">IF(AV69="","",AV69)</f>
        <v/>
      </c>
      <c r="AX69" s="53"/>
      <c r="AY69" s="21" t="str">
        <f t="shared" ref="AY69" si="422">IF(AX69="","",AX69)</f>
        <v/>
      </c>
      <c r="AZ69" s="53"/>
      <c r="BA69" s="21" t="str">
        <f t="shared" ref="BA69" si="423">IF(AZ69="","",AZ69)</f>
        <v/>
      </c>
      <c r="BB69" s="53"/>
      <c r="BC69" s="21" t="str">
        <f t="shared" ref="BC69" si="424">IF(BB69="","",BB69)</f>
        <v/>
      </c>
      <c r="BD69" s="53"/>
      <c r="BE69" s="21" t="str">
        <f t="shared" ref="BE69" si="425">IF(BD69="","",BD69)</f>
        <v/>
      </c>
      <c r="BF69" s="53"/>
      <c r="BG69" s="21" t="str">
        <f t="shared" ref="BG69" si="426">IF(BF69="","",BF69)</f>
        <v/>
      </c>
      <c r="BH69" s="53"/>
      <c r="BI69" s="21" t="str">
        <f t="shared" ref="BI69" si="427">IF(BH69="","",BH69)</f>
        <v/>
      </c>
      <c r="BJ69" s="53"/>
      <c r="BK69" s="21" t="str">
        <f t="shared" ref="BK69" si="428">IF(BJ69="","",BJ69)</f>
        <v/>
      </c>
      <c r="BL69" s="53"/>
      <c r="BM69" s="21" t="str">
        <f t="shared" ref="BM69" si="429">IF(BL69="","",BL69)</f>
        <v/>
      </c>
      <c r="BN69" s="53"/>
      <c r="BO69" s="21" t="str">
        <f t="shared" ref="BO69" si="430">IF(BN69="","",BN69)</f>
        <v/>
      </c>
      <c r="BP69" s="53"/>
      <c r="BQ69" s="21" t="str">
        <f t="shared" ref="BQ69" si="431">IF(BP69="","",BP69)</f>
        <v/>
      </c>
      <c r="BR69" s="53"/>
      <c r="BS69" s="21" t="str">
        <f t="shared" ref="BS69" si="432">IF(BR69="","",BR69)</f>
        <v/>
      </c>
      <c r="BT69" s="15"/>
    </row>
    <row r="70" spans="1:72" ht="16.5" customHeight="1" x14ac:dyDescent="0.25">
      <c r="A70" s="159"/>
      <c r="B70" s="51"/>
      <c r="C70" s="17" t="str">
        <f t="shared" ref="C70:C71" si="433">IF(B70="","",C69*(1-0.65)+B70*0.65)</f>
        <v/>
      </c>
      <c r="D70" s="51"/>
      <c r="E70" s="17" t="str">
        <f t="shared" ref="E70:E75" si="434">IF(D70="","",E69*(1-0.65)+D70*0.65)</f>
        <v/>
      </c>
      <c r="F70" s="51"/>
      <c r="G70" s="17" t="str">
        <f t="shared" ref="G70:G75" si="435">IF(F70="","",G69*(1-0.65)+F70*0.65)</f>
        <v/>
      </c>
      <c r="H70" s="51"/>
      <c r="I70" s="17" t="str">
        <f t="shared" ref="I70:I75" si="436">IF(H70="","",I69*(1-0.65)+H70*0.65)</f>
        <v/>
      </c>
      <c r="J70" s="51"/>
      <c r="K70" s="17" t="str">
        <f t="shared" ref="K70:K75" si="437">IF(J70="","",K69*(1-0.65)+J70*0.65)</f>
        <v/>
      </c>
      <c r="L70" s="51"/>
      <c r="M70" s="17" t="str">
        <f t="shared" ref="M70:M75" si="438">IF(L70="","",M69*(1-0.65)+L70*0.65)</f>
        <v/>
      </c>
      <c r="N70" s="51"/>
      <c r="O70" s="17" t="str">
        <f t="shared" ref="O70:O75" si="439">IF(N70="","",O69*(1-0.65)+N70*0.65)</f>
        <v/>
      </c>
      <c r="P70" s="51"/>
      <c r="Q70" s="17" t="str">
        <f t="shared" ref="Q70:Q75" si="440">IF(P70="","",Q69*(1-0.65)+P70*0.65)</f>
        <v/>
      </c>
      <c r="R70" s="51"/>
      <c r="S70" s="17" t="str">
        <f t="shared" ref="S70:S75" si="441">IF(R70="","",S69*(1-0.65)+R70*0.65)</f>
        <v/>
      </c>
      <c r="T70" s="51"/>
      <c r="U70" s="17" t="str">
        <f t="shared" ref="U70:U75" si="442">IF(T70="","",U69*(1-0.65)+T70*0.65)</f>
        <v/>
      </c>
      <c r="V70" s="51"/>
      <c r="W70" s="17" t="str">
        <f t="shared" ref="W70:W75" si="443">IF(V70="","",W69*(1-0.65)+V70*0.65)</f>
        <v/>
      </c>
      <c r="X70" s="51"/>
      <c r="Y70" s="17" t="str">
        <f t="shared" ref="Y70:Y75" si="444">IF(X70="","",Y69*(1-0.65)+X70*0.65)</f>
        <v/>
      </c>
      <c r="Z70" s="51"/>
      <c r="AA70" s="17" t="str">
        <f t="shared" ref="AA70:AA75" si="445">IF(Z70="","",AA69*(1-0.65)+Z70*0.65)</f>
        <v/>
      </c>
      <c r="AB70" s="51"/>
      <c r="AC70" s="17" t="str">
        <f t="shared" ref="AC70:AC75" si="446">IF(AB70="","",AC69*(1-0.65)+AB70*0.65)</f>
        <v/>
      </c>
      <c r="AD70" s="51"/>
      <c r="AE70" s="17" t="str">
        <f t="shared" ref="AE70:AE75" si="447">IF(AD70="","",AE69*(1-0.65)+AD70*0.65)</f>
        <v/>
      </c>
      <c r="AF70" s="51"/>
      <c r="AG70" s="17" t="str">
        <f t="shared" ref="AG70:AG75" si="448">IF(AF70="","",AG69*(1-0.65)+AF70*0.65)</f>
        <v/>
      </c>
      <c r="AH70" s="51"/>
      <c r="AI70" s="17" t="str">
        <f t="shared" ref="AI70:AI75" si="449">IF(AH70="","",AI69*(1-0.65)+AH70*0.65)</f>
        <v/>
      </c>
      <c r="AJ70" s="51"/>
      <c r="AK70" s="17" t="str">
        <f t="shared" ref="AK70:AK75" si="450">IF(AJ70="","",AK69*(1-0.65)+AJ70*0.65)</f>
        <v/>
      </c>
      <c r="AL70" s="51"/>
      <c r="AM70" s="17" t="str">
        <f t="shared" ref="AM70:AM75" si="451">IF(AL70="","",AM69*(1-0.65)+AL70*0.65)</f>
        <v/>
      </c>
      <c r="AN70" s="51"/>
      <c r="AO70" s="17" t="str">
        <f t="shared" ref="AO70:AO75" si="452">IF(AN70="","",AO69*(1-0.65)+AN70*0.65)</f>
        <v/>
      </c>
      <c r="AP70" s="51"/>
      <c r="AQ70" s="17" t="str">
        <f t="shared" ref="AQ70:AQ75" si="453">IF(AP70="","",AQ69*(1-0.65)+AP70*0.65)</f>
        <v/>
      </c>
      <c r="AR70" s="51"/>
      <c r="AS70" s="17" t="str">
        <f t="shared" ref="AS70:AS75" si="454">IF(AR70="","",AS69*(1-0.65)+AR70*0.65)</f>
        <v/>
      </c>
      <c r="AT70" s="51"/>
      <c r="AU70" s="17" t="str">
        <f t="shared" ref="AU70:AU75" si="455">IF(AT70="","",AU69*(1-0.65)+AT70*0.65)</f>
        <v/>
      </c>
      <c r="AV70" s="51"/>
      <c r="AW70" s="17" t="str">
        <f t="shared" ref="AW70:AW75" si="456">IF(AV70="","",AW69*(1-0.65)+AV70*0.65)</f>
        <v/>
      </c>
      <c r="AX70" s="51"/>
      <c r="AY70" s="17" t="str">
        <f t="shared" ref="AY70:AY75" si="457">IF(AX70="","",AY69*(1-0.65)+AX70*0.65)</f>
        <v/>
      </c>
      <c r="AZ70" s="51"/>
      <c r="BA70" s="17" t="str">
        <f t="shared" ref="BA70:BA75" si="458">IF(AZ70="","",BA69*(1-0.65)+AZ70*0.65)</f>
        <v/>
      </c>
      <c r="BB70" s="51"/>
      <c r="BC70" s="17" t="str">
        <f t="shared" ref="BC70:BC75" si="459">IF(BB70="","",BC69*(1-0.65)+BB70*0.65)</f>
        <v/>
      </c>
      <c r="BD70" s="51"/>
      <c r="BE70" s="17" t="str">
        <f t="shared" ref="BE70:BE75" si="460">IF(BD70="","",BE69*(1-0.65)+BD70*0.65)</f>
        <v/>
      </c>
      <c r="BF70" s="51"/>
      <c r="BG70" s="17" t="str">
        <f t="shared" ref="BG70:BG75" si="461">IF(BF70="","",BG69*(1-0.65)+BF70*0.65)</f>
        <v/>
      </c>
      <c r="BH70" s="51"/>
      <c r="BI70" s="17" t="str">
        <f t="shared" ref="BI70:BI75" si="462">IF(BH70="","",BI69*(1-0.65)+BH70*0.65)</f>
        <v/>
      </c>
      <c r="BJ70" s="51"/>
      <c r="BK70" s="17" t="str">
        <f t="shared" ref="BK70:BK75" si="463">IF(BJ70="","",BK69*(1-0.65)+BJ70*0.65)</f>
        <v/>
      </c>
      <c r="BL70" s="51"/>
      <c r="BM70" s="17" t="str">
        <f t="shared" ref="BM70:BM75" si="464">IF(BL70="","",BM69*(1-0.65)+BL70*0.65)</f>
        <v/>
      </c>
      <c r="BN70" s="51"/>
      <c r="BO70" s="17" t="str">
        <f t="shared" ref="BO70:BO75" si="465">IF(BN70="","",BO69*(1-0.65)+BN70*0.65)</f>
        <v/>
      </c>
      <c r="BP70" s="51"/>
      <c r="BQ70" s="17" t="str">
        <f t="shared" ref="BQ70:BQ75" si="466">IF(BP70="","",BQ69*(1-0.65)+BP70*0.65)</f>
        <v/>
      </c>
      <c r="BR70" s="51"/>
      <c r="BS70" s="17" t="str">
        <f t="shared" ref="BS70:BS75" si="467">IF(BR70="","",BS69*(1-0.65)+BR70*0.65)</f>
        <v/>
      </c>
      <c r="BT70" s="9"/>
    </row>
    <row r="71" spans="1:72" ht="16.5" customHeight="1" x14ac:dyDescent="0.25">
      <c r="A71" s="159"/>
      <c r="B71" s="51"/>
      <c r="C71" s="17" t="str">
        <f t="shared" si="433"/>
        <v/>
      </c>
      <c r="D71" s="51"/>
      <c r="E71" s="17" t="str">
        <f t="shared" si="434"/>
        <v/>
      </c>
      <c r="F71" s="51"/>
      <c r="G71" s="17" t="str">
        <f t="shared" si="435"/>
        <v/>
      </c>
      <c r="H71" s="51"/>
      <c r="I71" s="17" t="str">
        <f t="shared" si="436"/>
        <v/>
      </c>
      <c r="J71" s="51"/>
      <c r="K71" s="17" t="str">
        <f t="shared" si="437"/>
        <v/>
      </c>
      <c r="L71" s="51"/>
      <c r="M71" s="17" t="str">
        <f t="shared" si="438"/>
        <v/>
      </c>
      <c r="N71" s="51"/>
      <c r="O71" s="17" t="str">
        <f t="shared" si="439"/>
        <v/>
      </c>
      <c r="P71" s="51"/>
      <c r="Q71" s="17" t="str">
        <f t="shared" si="440"/>
        <v/>
      </c>
      <c r="R71" s="51"/>
      <c r="S71" s="17" t="str">
        <f t="shared" si="441"/>
        <v/>
      </c>
      <c r="T71" s="51"/>
      <c r="U71" s="17" t="str">
        <f t="shared" si="442"/>
        <v/>
      </c>
      <c r="V71" s="51"/>
      <c r="W71" s="17" t="str">
        <f t="shared" si="443"/>
        <v/>
      </c>
      <c r="X71" s="51"/>
      <c r="Y71" s="17" t="str">
        <f t="shared" si="444"/>
        <v/>
      </c>
      <c r="Z71" s="51"/>
      <c r="AA71" s="17" t="str">
        <f t="shared" si="445"/>
        <v/>
      </c>
      <c r="AB71" s="51"/>
      <c r="AC71" s="17" t="str">
        <f t="shared" si="446"/>
        <v/>
      </c>
      <c r="AD71" s="51"/>
      <c r="AE71" s="17" t="str">
        <f t="shared" si="447"/>
        <v/>
      </c>
      <c r="AF71" s="51"/>
      <c r="AG71" s="17" t="str">
        <f t="shared" si="448"/>
        <v/>
      </c>
      <c r="AH71" s="51"/>
      <c r="AI71" s="17" t="str">
        <f t="shared" si="449"/>
        <v/>
      </c>
      <c r="AJ71" s="51"/>
      <c r="AK71" s="17" t="str">
        <f t="shared" si="450"/>
        <v/>
      </c>
      <c r="AL71" s="51"/>
      <c r="AM71" s="17" t="str">
        <f t="shared" si="451"/>
        <v/>
      </c>
      <c r="AN71" s="51"/>
      <c r="AO71" s="17" t="str">
        <f t="shared" si="452"/>
        <v/>
      </c>
      <c r="AP71" s="51"/>
      <c r="AQ71" s="17" t="str">
        <f t="shared" si="453"/>
        <v/>
      </c>
      <c r="AR71" s="51"/>
      <c r="AS71" s="17" t="str">
        <f t="shared" si="454"/>
        <v/>
      </c>
      <c r="AT71" s="51"/>
      <c r="AU71" s="17" t="str">
        <f t="shared" si="455"/>
        <v/>
      </c>
      <c r="AV71" s="51"/>
      <c r="AW71" s="17" t="str">
        <f t="shared" si="456"/>
        <v/>
      </c>
      <c r="AX71" s="51"/>
      <c r="AY71" s="17" t="str">
        <f t="shared" si="457"/>
        <v/>
      </c>
      <c r="AZ71" s="51"/>
      <c r="BA71" s="17" t="str">
        <f t="shared" si="458"/>
        <v/>
      </c>
      <c r="BB71" s="51"/>
      <c r="BC71" s="17" t="str">
        <f t="shared" si="459"/>
        <v/>
      </c>
      <c r="BD71" s="51"/>
      <c r="BE71" s="17" t="str">
        <f t="shared" si="460"/>
        <v/>
      </c>
      <c r="BF71" s="51"/>
      <c r="BG71" s="17" t="str">
        <f t="shared" si="461"/>
        <v/>
      </c>
      <c r="BH71" s="51"/>
      <c r="BI71" s="17" t="str">
        <f t="shared" si="462"/>
        <v/>
      </c>
      <c r="BJ71" s="51"/>
      <c r="BK71" s="17" t="str">
        <f t="shared" si="463"/>
        <v/>
      </c>
      <c r="BL71" s="51"/>
      <c r="BM71" s="17" t="str">
        <f t="shared" si="464"/>
        <v/>
      </c>
      <c r="BN71" s="51"/>
      <c r="BO71" s="17" t="str">
        <f t="shared" si="465"/>
        <v/>
      </c>
      <c r="BP71" s="51"/>
      <c r="BQ71" s="17" t="str">
        <f t="shared" si="466"/>
        <v/>
      </c>
      <c r="BR71" s="51"/>
      <c r="BS71" s="17" t="str">
        <f t="shared" si="467"/>
        <v/>
      </c>
      <c r="BT71" s="9"/>
    </row>
    <row r="72" spans="1:72" ht="16.5" customHeight="1" x14ac:dyDescent="0.25">
      <c r="A72" s="159"/>
      <c r="B72" s="51"/>
      <c r="C72" s="17" t="str">
        <f>IF(B72="","",C71*(1-0.65)+B72*0.65)</f>
        <v/>
      </c>
      <c r="D72" s="51"/>
      <c r="E72" s="17" t="str">
        <f t="shared" si="434"/>
        <v/>
      </c>
      <c r="F72" s="51"/>
      <c r="G72" s="17" t="str">
        <f t="shared" si="435"/>
        <v/>
      </c>
      <c r="H72" s="51"/>
      <c r="I72" s="17" t="str">
        <f t="shared" si="436"/>
        <v/>
      </c>
      <c r="J72" s="51"/>
      <c r="K72" s="17" t="str">
        <f t="shared" si="437"/>
        <v/>
      </c>
      <c r="L72" s="51"/>
      <c r="M72" s="17" t="str">
        <f t="shared" si="438"/>
        <v/>
      </c>
      <c r="N72" s="51"/>
      <c r="O72" s="17" t="str">
        <f t="shared" si="439"/>
        <v/>
      </c>
      <c r="P72" s="51"/>
      <c r="Q72" s="17" t="str">
        <f t="shared" si="440"/>
        <v/>
      </c>
      <c r="R72" s="51"/>
      <c r="S72" s="17" t="str">
        <f t="shared" si="441"/>
        <v/>
      </c>
      <c r="T72" s="51"/>
      <c r="U72" s="17" t="str">
        <f t="shared" si="442"/>
        <v/>
      </c>
      <c r="V72" s="51"/>
      <c r="W72" s="17" t="str">
        <f t="shared" si="443"/>
        <v/>
      </c>
      <c r="X72" s="51"/>
      <c r="Y72" s="17" t="str">
        <f t="shared" si="444"/>
        <v/>
      </c>
      <c r="Z72" s="51"/>
      <c r="AA72" s="17" t="str">
        <f t="shared" si="445"/>
        <v/>
      </c>
      <c r="AB72" s="51"/>
      <c r="AC72" s="17" t="str">
        <f t="shared" si="446"/>
        <v/>
      </c>
      <c r="AD72" s="51"/>
      <c r="AE72" s="17" t="str">
        <f t="shared" si="447"/>
        <v/>
      </c>
      <c r="AF72" s="51"/>
      <c r="AG72" s="17" t="str">
        <f t="shared" si="448"/>
        <v/>
      </c>
      <c r="AH72" s="51"/>
      <c r="AI72" s="17" t="str">
        <f t="shared" si="449"/>
        <v/>
      </c>
      <c r="AJ72" s="51"/>
      <c r="AK72" s="17" t="str">
        <f t="shared" si="450"/>
        <v/>
      </c>
      <c r="AL72" s="51"/>
      <c r="AM72" s="17" t="str">
        <f t="shared" si="451"/>
        <v/>
      </c>
      <c r="AN72" s="51"/>
      <c r="AO72" s="17" t="str">
        <f t="shared" si="452"/>
        <v/>
      </c>
      <c r="AP72" s="51"/>
      <c r="AQ72" s="17" t="str">
        <f t="shared" si="453"/>
        <v/>
      </c>
      <c r="AR72" s="51"/>
      <c r="AS72" s="17" t="str">
        <f t="shared" si="454"/>
        <v/>
      </c>
      <c r="AT72" s="51"/>
      <c r="AU72" s="17" t="str">
        <f t="shared" si="455"/>
        <v/>
      </c>
      <c r="AV72" s="51"/>
      <c r="AW72" s="17" t="str">
        <f t="shared" si="456"/>
        <v/>
      </c>
      <c r="AX72" s="51"/>
      <c r="AY72" s="17" t="str">
        <f t="shared" si="457"/>
        <v/>
      </c>
      <c r="AZ72" s="51"/>
      <c r="BA72" s="17" t="str">
        <f t="shared" si="458"/>
        <v/>
      </c>
      <c r="BB72" s="51"/>
      <c r="BC72" s="17" t="str">
        <f t="shared" si="459"/>
        <v/>
      </c>
      <c r="BD72" s="51"/>
      <c r="BE72" s="17" t="str">
        <f t="shared" si="460"/>
        <v/>
      </c>
      <c r="BF72" s="51"/>
      <c r="BG72" s="17" t="str">
        <f t="shared" si="461"/>
        <v/>
      </c>
      <c r="BH72" s="51"/>
      <c r="BI72" s="17" t="str">
        <f t="shared" si="462"/>
        <v/>
      </c>
      <c r="BJ72" s="51"/>
      <c r="BK72" s="17" t="str">
        <f t="shared" si="463"/>
        <v/>
      </c>
      <c r="BL72" s="51"/>
      <c r="BM72" s="17" t="str">
        <f t="shared" si="464"/>
        <v/>
      </c>
      <c r="BN72" s="51"/>
      <c r="BO72" s="17" t="str">
        <f t="shared" si="465"/>
        <v/>
      </c>
      <c r="BP72" s="51"/>
      <c r="BQ72" s="17" t="str">
        <f t="shared" si="466"/>
        <v/>
      </c>
      <c r="BR72" s="51"/>
      <c r="BS72" s="17" t="str">
        <f t="shared" si="467"/>
        <v/>
      </c>
      <c r="BT72" s="9"/>
    </row>
    <row r="73" spans="1:72" ht="16.5" customHeight="1" x14ac:dyDescent="0.25">
      <c r="A73" s="159"/>
      <c r="B73" s="51"/>
      <c r="C73" s="17" t="str">
        <f t="shared" ref="C73:C75" si="468">IF(B73="","",C72*(1-0.65)+B73*0.65)</f>
        <v/>
      </c>
      <c r="D73" s="51"/>
      <c r="E73" s="17" t="str">
        <f t="shared" si="434"/>
        <v/>
      </c>
      <c r="F73" s="51"/>
      <c r="G73" s="17" t="str">
        <f t="shared" si="435"/>
        <v/>
      </c>
      <c r="H73" s="51"/>
      <c r="I73" s="17" t="str">
        <f t="shared" si="436"/>
        <v/>
      </c>
      <c r="J73" s="51"/>
      <c r="K73" s="17" t="str">
        <f t="shared" si="437"/>
        <v/>
      </c>
      <c r="L73" s="51"/>
      <c r="M73" s="17" t="str">
        <f t="shared" si="438"/>
        <v/>
      </c>
      <c r="N73" s="51"/>
      <c r="O73" s="17" t="str">
        <f t="shared" si="439"/>
        <v/>
      </c>
      <c r="P73" s="51"/>
      <c r="Q73" s="17" t="str">
        <f t="shared" si="440"/>
        <v/>
      </c>
      <c r="R73" s="51"/>
      <c r="S73" s="17" t="str">
        <f t="shared" si="441"/>
        <v/>
      </c>
      <c r="T73" s="51"/>
      <c r="U73" s="17" t="str">
        <f t="shared" si="442"/>
        <v/>
      </c>
      <c r="V73" s="51"/>
      <c r="W73" s="17" t="str">
        <f t="shared" si="443"/>
        <v/>
      </c>
      <c r="X73" s="51"/>
      <c r="Y73" s="17" t="str">
        <f t="shared" si="444"/>
        <v/>
      </c>
      <c r="Z73" s="51"/>
      <c r="AA73" s="17" t="str">
        <f t="shared" si="445"/>
        <v/>
      </c>
      <c r="AB73" s="51"/>
      <c r="AC73" s="17" t="str">
        <f t="shared" si="446"/>
        <v/>
      </c>
      <c r="AD73" s="51"/>
      <c r="AE73" s="17" t="str">
        <f t="shared" si="447"/>
        <v/>
      </c>
      <c r="AF73" s="51"/>
      <c r="AG73" s="17" t="str">
        <f t="shared" si="448"/>
        <v/>
      </c>
      <c r="AH73" s="51"/>
      <c r="AI73" s="17" t="str">
        <f t="shared" si="449"/>
        <v/>
      </c>
      <c r="AJ73" s="51"/>
      <c r="AK73" s="17" t="str">
        <f t="shared" si="450"/>
        <v/>
      </c>
      <c r="AL73" s="51"/>
      <c r="AM73" s="17" t="str">
        <f t="shared" si="451"/>
        <v/>
      </c>
      <c r="AN73" s="51"/>
      <c r="AO73" s="17" t="str">
        <f t="shared" si="452"/>
        <v/>
      </c>
      <c r="AP73" s="51"/>
      <c r="AQ73" s="17" t="str">
        <f t="shared" si="453"/>
        <v/>
      </c>
      <c r="AR73" s="51"/>
      <c r="AS73" s="17" t="str">
        <f t="shared" si="454"/>
        <v/>
      </c>
      <c r="AT73" s="51"/>
      <c r="AU73" s="17" t="str">
        <f t="shared" si="455"/>
        <v/>
      </c>
      <c r="AV73" s="51"/>
      <c r="AW73" s="17" t="str">
        <f t="shared" si="456"/>
        <v/>
      </c>
      <c r="AX73" s="51"/>
      <c r="AY73" s="17" t="str">
        <f t="shared" si="457"/>
        <v/>
      </c>
      <c r="AZ73" s="51"/>
      <c r="BA73" s="17" t="str">
        <f t="shared" si="458"/>
        <v/>
      </c>
      <c r="BB73" s="51"/>
      <c r="BC73" s="17" t="str">
        <f t="shared" si="459"/>
        <v/>
      </c>
      <c r="BD73" s="51"/>
      <c r="BE73" s="17" t="str">
        <f t="shared" si="460"/>
        <v/>
      </c>
      <c r="BF73" s="51"/>
      <c r="BG73" s="17" t="str">
        <f t="shared" si="461"/>
        <v/>
      </c>
      <c r="BH73" s="51"/>
      <c r="BI73" s="17" t="str">
        <f t="shared" si="462"/>
        <v/>
      </c>
      <c r="BJ73" s="51"/>
      <c r="BK73" s="17" t="str">
        <f t="shared" si="463"/>
        <v/>
      </c>
      <c r="BL73" s="51"/>
      <c r="BM73" s="17" t="str">
        <f t="shared" si="464"/>
        <v/>
      </c>
      <c r="BN73" s="51"/>
      <c r="BO73" s="17" t="str">
        <f t="shared" si="465"/>
        <v/>
      </c>
      <c r="BP73" s="51"/>
      <c r="BQ73" s="17" t="str">
        <f t="shared" si="466"/>
        <v/>
      </c>
      <c r="BR73" s="51"/>
      <c r="BS73" s="17" t="str">
        <f t="shared" si="467"/>
        <v/>
      </c>
      <c r="BT73" s="9"/>
    </row>
    <row r="74" spans="1:72" ht="16.5" customHeight="1" x14ac:dyDescent="0.25">
      <c r="A74" s="159"/>
      <c r="B74" s="51"/>
      <c r="C74" s="17" t="str">
        <f t="shared" si="468"/>
        <v/>
      </c>
      <c r="D74" s="51"/>
      <c r="E74" s="17" t="str">
        <f t="shared" si="434"/>
        <v/>
      </c>
      <c r="F74" s="51"/>
      <c r="G74" s="17" t="str">
        <f t="shared" si="435"/>
        <v/>
      </c>
      <c r="H74" s="51"/>
      <c r="I74" s="17" t="str">
        <f t="shared" si="436"/>
        <v/>
      </c>
      <c r="J74" s="51"/>
      <c r="K74" s="17" t="str">
        <f t="shared" si="437"/>
        <v/>
      </c>
      <c r="L74" s="51"/>
      <c r="M74" s="17" t="str">
        <f t="shared" si="438"/>
        <v/>
      </c>
      <c r="N74" s="51"/>
      <c r="O74" s="17" t="str">
        <f t="shared" si="439"/>
        <v/>
      </c>
      <c r="P74" s="51"/>
      <c r="Q74" s="17" t="str">
        <f t="shared" si="440"/>
        <v/>
      </c>
      <c r="R74" s="51"/>
      <c r="S74" s="17" t="str">
        <f t="shared" si="441"/>
        <v/>
      </c>
      <c r="T74" s="51"/>
      <c r="U74" s="17" t="str">
        <f t="shared" si="442"/>
        <v/>
      </c>
      <c r="V74" s="51"/>
      <c r="W74" s="17" t="str">
        <f t="shared" si="443"/>
        <v/>
      </c>
      <c r="X74" s="51"/>
      <c r="Y74" s="17" t="str">
        <f t="shared" si="444"/>
        <v/>
      </c>
      <c r="Z74" s="51"/>
      <c r="AA74" s="17" t="str">
        <f t="shared" si="445"/>
        <v/>
      </c>
      <c r="AB74" s="51"/>
      <c r="AC74" s="17" t="str">
        <f t="shared" si="446"/>
        <v/>
      </c>
      <c r="AD74" s="51"/>
      <c r="AE74" s="17" t="str">
        <f t="shared" si="447"/>
        <v/>
      </c>
      <c r="AF74" s="51"/>
      <c r="AG74" s="17" t="str">
        <f t="shared" si="448"/>
        <v/>
      </c>
      <c r="AH74" s="51"/>
      <c r="AI74" s="17" t="str">
        <f t="shared" si="449"/>
        <v/>
      </c>
      <c r="AJ74" s="51"/>
      <c r="AK74" s="17" t="str">
        <f t="shared" si="450"/>
        <v/>
      </c>
      <c r="AL74" s="51"/>
      <c r="AM74" s="17" t="str">
        <f t="shared" si="451"/>
        <v/>
      </c>
      <c r="AN74" s="51"/>
      <c r="AO74" s="17" t="str">
        <f t="shared" si="452"/>
        <v/>
      </c>
      <c r="AP74" s="51"/>
      <c r="AQ74" s="17" t="str">
        <f t="shared" si="453"/>
        <v/>
      </c>
      <c r="AR74" s="51"/>
      <c r="AS74" s="17" t="str">
        <f t="shared" si="454"/>
        <v/>
      </c>
      <c r="AT74" s="51"/>
      <c r="AU74" s="17" t="str">
        <f t="shared" si="455"/>
        <v/>
      </c>
      <c r="AV74" s="51"/>
      <c r="AW74" s="17" t="str">
        <f t="shared" si="456"/>
        <v/>
      </c>
      <c r="AX74" s="51"/>
      <c r="AY74" s="17" t="str">
        <f t="shared" si="457"/>
        <v/>
      </c>
      <c r="AZ74" s="51"/>
      <c r="BA74" s="17" t="str">
        <f t="shared" si="458"/>
        <v/>
      </c>
      <c r="BB74" s="51"/>
      <c r="BC74" s="17" t="str">
        <f t="shared" si="459"/>
        <v/>
      </c>
      <c r="BD74" s="51"/>
      <c r="BE74" s="17" t="str">
        <f t="shared" si="460"/>
        <v/>
      </c>
      <c r="BF74" s="51"/>
      <c r="BG74" s="17" t="str">
        <f t="shared" si="461"/>
        <v/>
      </c>
      <c r="BH74" s="51"/>
      <c r="BI74" s="17" t="str">
        <f t="shared" si="462"/>
        <v/>
      </c>
      <c r="BJ74" s="51"/>
      <c r="BK74" s="17" t="str">
        <f t="shared" si="463"/>
        <v/>
      </c>
      <c r="BL74" s="51"/>
      <c r="BM74" s="17" t="str">
        <f t="shared" si="464"/>
        <v/>
      </c>
      <c r="BN74" s="51"/>
      <c r="BO74" s="17" t="str">
        <f t="shared" si="465"/>
        <v/>
      </c>
      <c r="BP74" s="51"/>
      <c r="BQ74" s="17" t="str">
        <f t="shared" si="466"/>
        <v/>
      </c>
      <c r="BR74" s="51"/>
      <c r="BS74" s="17" t="str">
        <f t="shared" si="467"/>
        <v/>
      </c>
      <c r="BT74" s="9"/>
    </row>
    <row r="75" spans="1:72" s="14" customFormat="1" ht="16.5" customHeight="1" thickBot="1" x14ac:dyDescent="0.3">
      <c r="A75" s="160"/>
      <c r="B75" s="52"/>
      <c r="C75" s="18" t="str">
        <f t="shared" si="468"/>
        <v/>
      </c>
      <c r="D75" s="52"/>
      <c r="E75" s="18" t="str">
        <f t="shared" si="434"/>
        <v/>
      </c>
      <c r="F75" s="52"/>
      <c r="G75" s="18" t="str">
        <f t="shared" si="435"/>
        <v/>
      </c>
      <c r="H75" s="52"/>
      <c r="I75" s="18" t="str">
        <f t="shared" si="436"/>
        <v/>
      </c>
      <c r="J75" s="52"/>
      <c r="K75" s="18" t="str">
        <f t="shared" si="437"/>
        <v/>
      </c>
      <c r="L75" s="52"/>
      <c r="M75" s="18" t="str">
        <f t="shared" si="438"/>
        <v/>
      </c>
      <c r="N75" s="52"/>
      <c r="O75" s="18" t="str">
        <f t="shared" si="439"/>
        <v/>
      </c>
      <c r="P75" s="52"/>
      <c r="Q75" s="18" t="str">
        <f t="shared" si="440"/>
        <v/>
      </c>
      <c r="R75" s="52"/>
      <c r="S75" s="18" t="str">
        <f t="shared" si="441"/>
        <v/>
      </c>
      <c r="T75" s="52"/>
      <c r="U75" s="18" t="str">
        <f t="shared" si="442"/>
        <v/>
      </c>
      <c r="V75" s="52"/>
      <c r="W75" s="18" t="str">
        <f t="shared" si="443"/>
        <v/>
      </c>
      <c r="X75" s="52"/>
      <c r="Y75" s="18" t="str">
        <f t="shared" si="444"/>
        <v/>
      </c>
      <c r="Z75" s="52"/>
      <c r="AA75" s="18" t="str">
        <f t="shared" si="445"/>
        <v/>
      </c>
      <c r="AB75" s="52"/>
      <c r="AC75" s="18" t="str">
        <f t="shared" si="446"/>
        <v/>
      </c>
      <c r="AD75" s="52"/>
      <c r="AE75" s="18" t="str">
        <f t="shared" si="447"/>
        <v/>
      </c>
      <c r="AF75" s="52"/>
      <c r="AG75" s="18" t="str">
        <f t="shared" si="448"/>
        <v/>
      </c>
      <c r="AH75" s="52"/>
      <c r="AI75" s="18" t="str">
        <f t="shared" si="449"/>
        <v/>
      </c>
      <c r="AJ75" s="52"/>
      <c r="AK75" s="18" t="str">
        <f t="shared" si="450"/>
        <v/>
      </c>
      <c r="AL75" s="52"/>
      <c r="AM75" s="18" t="str">
        <f t="shared" si="451"/>
        <v/>
      </c>
      <c r="AN75" s="52"/>
      <c r="AO75" s="18" t="str">
        <f t="shared" si="452"/>
        <v/>
      </c>
      <c r="AP75" s="52"/>
      <c r="AQ75" s="18" t="str">
        <f t="shared" si="453"/>
        <v/>
      </c>
      <c r="AR75" s="52"/>
      <c r="AS75" s="18" t="str">
        <f t="shared" si="454"/>
        <v/>
      </c>
      <c r="AT75" s="52"/>
      <c r="AU75" s="18" t="str">
        <f t="shared" si="455"/>
        <v/>
      </c>
      <c r="AV75" s="52"/>
      <c r="AW75" s="18" t="str">
        <f t="shared" si="456"/>
        <v/>
      </c>
      <c r="AX75" s="52"/>
      <c r="AY75" s="18" t="str">
        <f t="shared" si="457"/>
        <v/>
      </c>
      <c r="AZ75" s="52"/>
      <c r="BA75" s="18" t="str">
        <f t="shared" si="458"/>
        <v/>
      </c>
      <c r="BB75" s="52"/>
      <c r="BC75" s="18" t="str">
        <f t="shared" si="459"/>
        <v/>
      </c>
      <c r="BD75" s="52"/>
      <c r="BE75" s="18" t="str">
        <f t="shared" si="460"/>
        <v/>
      </c>
      <c r="BF75" s="52"/>
      <c r="BG75" s="18" t="str">
        <f t="shared" si="461"/>
        <v/>
      </c>
      <c r="BH75" s="52"/>
      <c r="BI75" s="18" t="str">
        <f t="shared" si="462"/>
        <v/>
      </c>
      <c r="BJ75" s="52"/>
      <c r="BK75" s="18" t="str">
        <f t="shared" si="463"/>
        <v/>
      </c>
      <c r="BL75" s="52"/>
      <c r="BM75" s="18" t="str">
        <f t="shared" si="464"/>
        <v/>
      </c>
      <c r="BN75" s="52"/>
      <c r="BO75" s="18" t="str">
        <f t="shared" si="465"/>
        <v/>
      </c>
      <c r="BP75" s="52"/>
      <c r="BQ75" s="18" t="str">
        <f t="shared" si="466"/>
        <v/>
      </c>
      <c r="BR75" s="52"/>
      <c r="BS75" s="18" t="str">
        <f t="shared" si="467"/>
        <v/>
      </c>
      <c r="BT75" s="13"/>
    </row>
    <row r="76" spans="1:72" s="12" customFormat="1" ht="16.5" thickTop="1" x14ac:dyDescent="0.25">
      <c r="A76" s="28"/>
      <c r="B76" s="11"/>
      <c r="C76" s="23"/>
      <c r="D76" s="11"/>
      <c r="E76" s="23"/>
      <c r="F76" s="11"/>
      <c r="G76" s="23"/>
      <c r="H76" s="11"/>
      <c r="I76" s="23"/>
      <c r="J76" s="11"/>
      <c r="K76" s="23"/>
      <c r="L76" s="11"/>
      <c r="M76" s="23"/>
      <c r="N76" s="11"/>
      <c r="O76" s="23"/>
      <c r="P76" s="11"/>
      <c r="Q76" s="23"/>
      <c r="R76" s="11"/>
      <c r="S76" s="23"/>
      <c r="T76" s="11"/>
      <c r="U76" s="23"/>
      <c r="V76" s="11"/>
      <c r="W76" s="23"/>
      <c r="X76" s="11"/>
      <c r="Y76" s="23"/>
      <c r="Z76" s="11"/>
      <c r="AA76" s="23"/>
      <c r="AB76" s="11"/>
      <c r="AC76" s="23"/>
      <c r="AD76" s="11"/>
      <c r="AE76" s="23"/>
      <c r="AF76" s="11"/>
      <c r="AG76" s="23"/>
      <c r="AH76" s="11"/>
      <c r="AI76" s="23"/>
      <c r="AJ76" s="11"/>
      <c r="AK76" s="23"/>
      <c r="AL76" s="11"/>
      <c r="AM76" s="23"/>
      <c r="AN76" s="11"/>
      <c r="AO76" s="23"/>
      <c r="AP76" s="11"/>
      <c r="AQ76" s="23"/>
      <c r="AR76" s="11"/>
      <c r="AS76" s="23"/>
      <c r="AT76" s="11"/>
      <c r="AU76" s="23"/>
      <c r="AV76" s="11"/>
      <c r="AW76" s="23"/>
      <c r="AX76" s="11"/>
      <c r="AY76" s="23"/>
      <c r="AZ76" s="11"/>
      <c r="BA76" s="23"/>
      <c r="BB76" s="11"/>
      <c r="BC76" s="23"/>
      <c r="BD76" s="11"/>
      <c r="BE76" s="23"/>
      <c r="BF76" s="11"/>
      <c r="BG76" s="23"/>
      <c r="BH76" s="11"/>
      <c r="BI76" s="23"/>
      <c r="BJ76" s="11"/>
      <c r="BK76" s="23"/>
      <c r="BL76" s="11"/>
      <c r="BM76" s="23"/>
      <c r="BN76" s="11"/>
      <c r="BO76" s="23"/>
      <c r="BP76" s="11"/>
      <c r="BQ76" s="23"/>
      <c r="BR76" s="11"/>
      <c r="BS76" s="23"/>
      <c r="BT76" s="11"/>
    </row>
    <row r="77" spans="1:72" x14ac:dyDescent="0.25">
      <c r="A77" s="170" t="s">
        <v>0</v>
      </c>
      <c r="B77" s="163">
        <f>SUMIF(C88:C97,"&gt;0")/MAX(1,COUNT(C88:C97))</f>
        <v>0</v>
      </c>
      <c r="C77" s="164"/>
      <c r="D77" s="163">
        <f>SUMIF(E88:E97,"&gt;0")/MAX(1,COUNT(E88:E97))</f>
        <v>0</v>
      </c>
      <c r="E77" s="164"/>
      <c r="F77" s="163">
        <f>SUMIF(G88:G97,"&gt;0")/MAX(1,COUNT(G88:G97))</f>
        <v>0</v>
      </c>
      <c r="G77" s="164"/>
      <c r="H77" s="163">
        <f>SUMIF(I88:I97,"&gt;0")/MAX(1,COUNT(I88:I97))</f>
        <v>0</v>
      </c>
      <c r="I77" s="164"/>
      <c r="J77" s="163">
        <f>SUMIF(K88:K97,"&gt;0")/MAX(1,COUNT(K88:K97))</f>
        <v>0</v>
      </c>
      <c r="K77" s="164"/>
      <c r="L77" s="163">
        <f>SUMIF(M88:M97,"&gt;0")/MAX(1,COUNT(M88:M97))</f>
        <v>0</v>
      </c>
      <c r="M77" s="164"/>
      <c r="N77" s="163">
        <f>SUMIF(O88:O97,"&gt;0")/MAX(1,COUNT(O88:O97))</f>
        <v>0</v>
      </c>
      <c r="O77" s="164"/>
      <c r="P77" s="163">
        <f>SUMIF(Q88:Q97,"&gt;0")/MAX(1,COUNT(Q88:Q97))</f>
        <v>0</v>
      </c>
      <c r="Q77" s="164"/>
      <c r="R77" s="163">
        <f>SUMIF(S88:S97,"&gt;0")/MAX(1,COUNT(S88:S97))</f>
        <v>0</v>
      </c>
      <c r="S77" s="164"/>
      <c r="T77" s="163">
        <f>SUMIF(U88:U97,"&gt;0")/MAX(1,COUNT(U88:U97))</f>
        <v>0</v>
      </c>
      <c r="U77" s="164"/>
      <c r="V77" s="163">
        <f>SUMIF(W88:W97,"&gt;0")/MAX(1,COUNT(W88:W97))</f>
        <v>0</v>
      </c>
      <c r="W77" s="164"/>
      <c r="X77" s="163">
        <f>SUMIF(Y88:Y97,"&gt;0")/MAX(1,COUNT(Y88:Y97))</f>
        <v>0</v>
      </c>
      <c r="Y77" s="164"/>
      <c r="Z77" s="163">
        <f>SUMIF(AA88:AA97,"&gt;0")/MAX(1,COUNT(AA88:AA97))</f>
        <v>0</v>
      </c>
      <c r="AA77" s="164"/>
      <c r="AB77" s="163">
        <f>SUMIF(AC88:AC97,"&gt;0")/MAX(1,COUNT(AC88:AC97))</f>
        <v>0</v>
      </c>
      <c r="AC77" s="164"/>
      <c r="AD77" s="163">
        <f>SUMIF(AE88:AE97,"&gt;0")/MAX(1,COUNT(AE88:AE97))</f>
        <v>0</v>
      </c>
      <c r="AE77" s="164"/>
      <c r="AF77" s="163">
        <f>SUMIF(AG88:AG97,"&gt;0")/MAX(1,COUNT(AG88:AG97))</f>
        <v>0</v>
      </c>
      <c r="AG77" s="164"/>
      <c r="AH77" s="163">
        <f>SUMIF(AI88:AI97,"&gt;0")/MAX(1,COUNT(AI88:AI97))</f>
        <v>0</v>
      </c>
      <c r="AI77" s="164"/>
      <c r="AJ77" s="163">
        <f>SUMIF(AK88:AK97,"&gt;0")/MAX(1,COUNT(AK88:AK97))</f>
        <v>0</v>
      </c>
      <c r="AK77" s="164"/>
      <c r="AL77" s="163">
        <f>SUMIF(AM88:AM97,"&gt;0")/MAX(1,COUNT(AM88:AM97))</f>
        <v>0</v>
      </c>
      <c r="AM77" s="164"/>
      <c r="AN77" s="163">
        <f>SUMIF(AO88:AO97,"&gt;0")/MAX(1,COUNT(AO88:AO97))</f>
        <v>0</v>
      </c>
      <c r="AO77" s="164"/>
      <c r="AP77" s="163">
        <f>SUMIF(AQ88:AQ97,"&gt;0")/MAX(1,COUNT(AQ88:AQ97))</f>
        <v>0</v>
      </c>
      <c r="AQ77" s="164"/>
      <c r="AR77" s="163">
        <f>SUMIF(AS88:AS97,"&gt;0")/MAX(1,COUNT(AS88:AS97))</f>
        <v>0</v>
      </c>
      <c r="AS77" s="164"/>
      <c r="AT77" s="163">
        <f>SUMIF(AU88:AU97,"&gt;0")/MAX(1,COUNT(AU88:AU97))</f>
        <v>0</v>
      </c>
      <c r="AU77" s="164"/>
      <c r="AV77" s="163">
        <f>SUMIF(AW88:AW97,"&gt;0")/MAX(1,COUNT(AW88:AW97))</f>
        <v>0</v>
      </c>
      <c r="AW77" s="164"/>
      <c r="AX77" s="163">
        <f>SUMIF(AY88:AY97,"&gt;0")/MAX(1,COUNT(AY88:AY97))</f>
        <v>0</v>
      </c>
      <c r="AY77" s="164"/>
      <c r="AZ77" s="163">
        <f>SUMIF(BA88:BA97,"&gt;0")/MAX(1,COUNT(BA88:BA97))</f>
        <v>0</v>
      </c>
      <c r="BA77" s="164"/>
      <c r="BB77" s="163">
        <f>SUMIF(BC88:BC97,"&gt;0")/MAX(1,COUNT(BC88:BC97))</f>
        <v>0</v>
      </c>
      <c r="BC77" s="164"/>
      <c r="BD77" s="163">
        <f>SUMIF(BE88:BE97,"&gt;0")/MAX(1,COUNT(BE88:BE97))</f>
        <v>0</v>
      </c>
      <c r="BE77" s="164"/>
      <c r="BF77" s="163">
        <f>SUMIF(BG88:BG97,"&gt;0")/MAX(1,COUNT(BG88:BG97))</f>
        <v>0</v>
      </c>
      <c r="BG77" s="164"/>
      <c r="BH77" s="163">
        <f>SUMIF(BI88:BI97,"&gt;0")/MAX(1,COUNT(BI88:BI97))</f>
        <v>0</v>
      </c>
      <c r="BI77" s="164"/>
      <c r="BJ77" s="163">
        <f>SUMIF(BK88:BK97,"&gt;0")/MAX(1,COUNT(BK88:BK97))</f>
        <v>0</v>
      </c>
      <c r="BK77" s="164"/>
      <c r="BL77" s="163">
        <f>SUMIF(BM88:BM97,"&gt;0")/MAX(1,COUNT(BM88:BM97))</f>
        <v>0</v>
      </c>
      <c r="BM77" s="164"/>
      <c r="BN77" s="163">
        <f>SUMIF(BO88:BO97,"&gt;0")/MAX(1,COUNT(BO88:BO97))</f>
        <v>0</v>
      </c>
      <c r="BO77" s="164"/>
      <c r="BP77" s="163">
        <f>SUMIF(BQ88:BQ97,"&gt;0")/MAX(1,COUNT(BQ88:BQ97))</f>
        <v>0</v>
      </c>
      <c r="BQ77" s="164"/>
      <c r="BR77" s="163">
        <f>SUMIF(BS88:BS97,"&gt;0")/MAX(1,COUNT(BS88:BS97))</f>
        <v>0</v>
      </c>
      <c r="BS77" s="164"/>
      <c r="BT77" s="9"/>
    </row>
    <row r="78" spans="1:72" x14ac:dyDescent="0.25">
      <c r="A78" s="171"/>
      <c r="B78" s="165"/>
      <c r="C78" s="166"/>
      <c r="D78" s="165"/>
      <c r="E78" s="166"/>
      <c r="F78" s="165"/>
      <c r="G78" s="166"/>
      <c r="H78" s="165"/>
      <c r="I78" s="166"/>
      <c r="J78" s="165"/>
      <c r="K78" s="166"/>
      <c r="L78" s="165"/>
      <c r="M78" s="166"/>
      <c r="N78" s="165"/>
      <c r="O78" s="166"/>
      <c r="P78" s="165"/>
      <c r="Q78" s="166"/>
      <c r="R78" s="165"/>
      <c r="S78" s="166"/>
      <c r="T78" s="165"/>
      <c r="U78" s="166"/>
      <c r="V78" s="165"/>
      <c r="W78" s="166"/>
      <c r="X78" s="165"/>
      <c r="Y78" s="166"/>
      <c r="Z78" s="165"/>
      <c r="AA78" s="166"/>
      <c r="AB78" s="165"/>
      <c r="AC78" s="166"/>
      <c r="AD78" s="165"/>
      <c r="AE78" s="166"/>
      <c r="AF78" s="165"/>
      <c r="AG78" s="166"/>
      <c r="AH78" s="165"/>
      <c r="AI78" s="166"/>
      <c r="AJ78" s="165"/>
      <c r="AK78" s="166"/>
      <c r="AL78" s="165"/>
      <c r="AM78" s="166"/>
      <c r="AN78" s="165"/>
      <c r="AO78" s="166"/>
      <c r="AP78" s="165"/>
      <c r="AQ78" s="166"/>
      <c r="AR78" s="165"/>
      <c r="AS78" s="166"/>
      <c r="AT78" s="165"/>
      <c r="AU78" s="166"/>
      <c r="AV78" s="165"/>
      <c r="AW78" s="166"/>
      <c r="AX78" s="165"/>
      <c r="AY78" s="166"/>
      <c r="AZ78" s="165"/>
      <c r="BA78" s="166"/>
      <c r="BB78" s="165"/>
      <c r="BC78" s="166"/>
      <c r="BD78" s="165"/>
      <c r="BE78" s="166"/>
      <c r="BF78" s="165"/>
      <c r="BG78" s="166"/>
      <c r="BH78" s="165"/>
      <c r="BI78" s="166"/>
      <c r="BJ78" s="165"/>
      <c r="BK78" s="166"/>
      <c r="BL78" s="165"/>
      <c r="BM78" s="166"/>
      <c r="BN78" s="165"/>
      <c r="BO78" s="166"/>
      <c r="BP78" s="165"/>
      <c r="BQ78" s="166"/>
      <c r="BR78" s="165"/>
      <c r="BS78" s="166"/>
      <c r="BT78" s="9"/>
    </row>
    <row r="79" spans="1:72" x14ac:dyDescent="0.25">
      <c r="A79" s="172"/>
      <c r="B79" s="167"/>
      <c r="C79" s="168"/>
      <c r="D79" s="167"/>
      <c r="E79" s="168"/>
      <c r="F79" s="167"/>
      <c r="G79" s="168"/>
      <c r="H79" s="167"/>
      <c r="I79" s="168"/>
      <c r="J79" s="167"/>
      <c r="K79" s="168"/>
      <c r="L79" s="167"/>
      <c r="M79" s="168"/>
      <c r="N79" s="167"/>
      <c r="O79" s="168"/>
      <c r="P79" s="167"/>
      <c r="Q79" s="168"/>
      <c r="R79" s="167"/>
      <c r="S79" s="168"/>
      <c r="T79" s="167"/>
      <c r="U79" s="168"/>
      <c r="V79" s="167"/>
      <c r="W79" s="168"/>
      <c r="X79" s="167"/>
      <c r="Y79" s="168"/>
      <c r="Z79" s="167"/>
      <c r="AA79" s="168"/>
      <c r="AB79" s="167"/>
      <c r="AC79" s="168"/>
      <c r="AD79" s="167"/>
      <c r="AE79" s="168"/>
      <c r="AF79" s="167"/>
      <c r="AG79" s="168"/>
      <c r="AH79" s="167"/>
      <c r="AI79" s="168"/>
      <c r="AJ79" s="167"/>
      <c r="AK79" s="168"/>
      <c r="AL79" s="167"/>
      <c r="AM79" s="168"/>
      <c r="AN79" s="167"/>
      <c r="AO79" s="168"/>
      <c r="AP79" s="167"/>
      <c r="AQ79" s="168"/>
      <c r="AR79" s="167"/>
      <c r="AS79" s="168"/>
      <c r="AT79" s="167"/>
      <c r="AU79" s="168"/>
      <c r="AV79" s="167"/>
      <c r="AW79" s="168"/>
      <c r="AX79" s="167"/>
      <c r="AY79" s="168"/>
      <c r="AZ79" s="167"/>
      <c r="BA79" s="168"/>
      <c r="BB79" s="167"/>
      <c r="BC79" s="168"/>
      <c r="BD79" s="167"/>
      <c r="BE79" s="168"/>
      <c r="BF79" s="167"/>
      <c r="BG79" s="168"/>
      <c r="BH79" s="167"/>
      <c r="BI79" s="168"/>
      <c r="BJ79" s="167"/>
      <c r="BK79" s="168"/>
      <c r="BL79" s="167"/>
      <c r="BM79" s="168"/>
      <c r="BN79" s="167"/>
      <c r="BO79" s="168"/>
      <c r="BP79" s="167"/>
      <c r="BQ79" s="168"/>
      <c r="BR79" s="167"/>
      <c r="BS79" s="168"/>
      <c r="BT79" s="9"/>
    </row>
    <row r="80" spans="1:72" x14ac:dyDescent="0.25">
      <c r="A80" s="170" t="s">
        <v>1</v>
      </c>
      <c r="B80" s="169" t="str">
        <f>IF(B77&gt;3.74,"A",IF(B77&gt;3.49,"A",IF(B77&gt;3.24,"B+",IF(B77&gt;2.99,"B",IF(B77&gt;2.74,"B-",IF(B77&gt;2.49,"C+", IF(B77&gt;1.99,"C",IF(B77&gt;1.74,"C-",IF(B77&gt;1.49,"D+",IF(B77&gt;1.24,"D",IF(B77&gt;0.99,"D-",IF(B77&gt;0,"F",IF(B77=0,"")))))))))))))</f>
        <v/>
      </c>
      <c r="C80" s="164"/>
      <c r="D80" s="169" t="str">
        <f t="shared" ref="D80" si="469">IF(D77&gt;3.74,"A",IF(D77&gt;3.49,"A",IF(D77&gt;3.24,"B+",IF(D77&gt;2.99,"B",IF(D77&gt;2.74,"B-",IF(D77&gt;2.49,"C+", IF(D77&gt;1.99,"C",IF(D77&gt;1.74,"C-",IF(D77&gt;1.49,"D+",IF(D77&gt;1.24,"D",IF(D77&gt;0.99,"D-",IF(D77&gt;0,"F",IF(D77=0,"")))))))))))))</f>
        <v/>
      </c>
      <c r="E80" s="164"/>
      <c r="F80" s="169" t="str">
        <f t="shared" ref="F80" si="470">IF(F77&gt;3.74,"A",IF(F77&gt;3.49,"A",IF(F77&gt;3.24,"B+",IF(F77&gt;2.99,"B",IF(F77&gt;2.74,"B-",IF(F77&gt;2.49,"C+", IF(F77&gt;1.99,"C",IF(F77&gt;1.74,"C-",IF(F77&gt;1.49,"D+",IF(F77&gt;1.24,"D",IF(F77&gt;0.99,"D-",IF(F77&gt;0,"F",IF(F77=0,"")))))))))))))</f>
        <v/>
      </c>
      <c r="G80" s="164"/>
      <c r="H80" s="169" t="str">
        <f t="shared" ref="H80" si="471">IF(H77&gt;3.74,"A",IF(H77&gt;3.49,"A",IF(H77&gt;3.24,"B+",IF(H77&gt;2.99,"B",IF(H77&gt;2.74,"B-",IF(H77&gt;2.49,"C+", IF(H77&gt;1.99,"C",IF(H77&gt;1.74,"C-",IF(H77&gt;1.49,"D+",IF(H77&gt;1.24,"D",IF(H77&gt;0.99,"D-",IF(H77&gt;0,"F",IF(H77=0,"")))))))))))))</f>
        <v/>
      </c>
      <c r="I80" s="164"/>
      <c r="J80" s="169" t="str">
        <f t="shared" ref="J80" si="472">IF(J77&gt;3.74,"A",IF(J77&gt;3.49,"A",IF(J77&gt;3.24,"B+",IF(J77&gt;2.99,"B",IF(J77&gt;2.74,"B-",IF(J77&gt;2.49,"C+", IF(J77&gt;1.99,"C",IF(J77&gt;1.74,"C-",IF(J77&gt;1.49,"D+",IF(J77&gt;1.24,"D",IF(J77&gt;0.99,"D-",IF(J77&gt;0,"F",IF(J77=0,"")))))))))))))</f>
        <v/>
      </c>
      <c r="K80" s="164"/>
      <c r="L80" s="169" t="str">
        <f t="shared" ref="L80" si="473">IF(L77&gt;3.74,"A",IF(L77&gt;3.49,"A",IF(L77&gt;3.24,"B+",IF(L77&gt;2.99,"B",IF(L77&gt;2.74,"B-",IF(L77&gt;2.49,"C+", IF(L77&gt;1.99,"C",IF(L77&gt;1.74,"C-",IF(L77&gt;1.49,"D+",IF(L77&gt;1.24,"D",IF(L77&gt;0.99,"D-",IF(L77&gt;0,"F",IF(L77=0,"")))))))))))))</f>
        <v/>
      </c>
      <c r="M80" s="164"/>
      <c r="N80" s="169" t="str">
        <f t="shared" ref="N80" si="474">IF(N77&gt;3.74,"A",IF(N77&gt;3.49,"A",IF(N77&gt;3.24,"B+",IF(N77&gt;2.99,"B",IF(N77&gt;2.74,"B-",IF(N77&gt;2.49,"C+", IF(N77&gt;1.99,"C",IF(N77&gt;1.74,"C-",IF(N77&gt;1.49,"D+",IF(N77&gt;1.24,"D",IF(N77&gt;0.99,"D-",IF(N77&gt;0,"F",IF(N77=0,"")))))))))))))</f>
        <v/>
      </c>
      <c r="O80" s="164"/>
      <c r="P80" s="169" t="str">
        <f t="shared" ref="P80" si="475">IF(P77&gt;3.74,"A",IF(P77&gt;3.49,"A",IF(P77&gt;3.24,"B+",IF(P77&gt;2.99,"B",IF(P77&gt;2.74,"B-",IF(P77&gt;2.49,"C+", IF(P77&gt;1.99,"C",IF(P77&gt;1.74,"C-",IF(P77&gt;1.49,"D+",IF(P77&gt;1.24,"D",IF(P77&gt;0.99,"D-",IF(P77&gt;0,"F",IF(P77=0,"")))))))))))))</f>
        <v/>
      </c>
      <c r="Q80" s="164"/>
      <c r="R80" s="169" t="str">
        <f t="shared" ref="R80" si="476">IF(R77&gt;3.74,"A",IF(R77&gt;3.49,"A",IF(R77&gt;3.24,"B+",IF(R77&gt;2.99,"B",IF(R77&gt;2.74,"B-",IF(R77&gt;2.49,"C+", IF(R77&gt;1.99,"C",IF(R77&gt;1.74,"C-",IF(R77&gt;1.49,"D+",IF(R77&gt;1.24,"D",IF(R77&gt;0.99,"D-",IF(R77&gt;0,"F",IF(R77=0,"")))))))))))))</f>
        <v/>
      </c>
      <c r="S80" s="164"/>
      <c r="T80" s="169" t="str">
        <f t="shared" ref="T80" si="477">IF(T77&gt;3.74,"A",IF(T77&gt;3.49,"A",IF(T77&gt;3.24,"B+",IF(T77&gt;2.99,"B",IF(T77&gt;2.74,"B-",IF(T77&gt;2.49,"C+", IF(T77&gt;1.99,"C",IF(T77&gt;1.74,"C-",IF(T77&gt;1.49,"D+",IF(T77&gt;1.24,"D",IF(T77&gt;0.99,"D-",IF(T77&gt;0,"F",IF(T77=0,"")))))))))))))</f>
        <v/>
      </c>
      <c r="U80" s="164"/>
      <c r="V80" s="169" t="str">
        <f t="shared" ref="V80" si="478">IF(V77&gt;3.74,"A",IF(V77&gt;3.49,"A",IF(V77&gt;3.24,"B+",IF(V77&gt;2.99,"B",IF(V77&gt;2.74,"B-",IF(V77&gt;2.49,"C+", IF(V77&gt;1.99,"C",IF(V77&gt;1.74,"C-",IF(V77&gt;1.49,"D+",IF(V77&gt;1.24,"D",IF(V77&gt;0.99,"D-",IF(V77&gt;0,"F",IF(V77=0,"")))))))))))))</f>
        <v/>
      </c>
      <c r="W80" s="164"/>
      <c r="X80" s="169" t="str">
        <f t="shared" ref="X80" si="479">IF(X77&gt;3.74,"A",IF(X77&gt;3.49,"A",IF(X77&gt;3.24,"B+",IF(X77&gt;2.99,"B",IF(X77&gt;2.74,"B-",IF(X77&gt;2.49,"C+", IF(X77&gt;1.99,"C",IF(X77&gt;1.74,"C-",IF(X77&gt;1.49,"D+",IF(X77&gt;1.24,"D",IF(X77&gt;0.99,"D-",IF(X77&gt;0,"F",IF(X77=0,"")))))))))))))</f>
        <v/>
      </c>
      <c r="Y80" s="164"/>
      <c r="Z80" s="169" t="str">
        <f t="shared" ref="Z80" si="480">IF(Z77&gt;3.74,"A",IF(Z77&gt;3.49,"A",IF(Z77&gt;3.24,"B+",IF(Z77&gt;2.99,"B",IF(Z77&gt;2.74,"B-",IF(Z77&gt;2.49,"C+", IF(Z77&gt;1.99,"C",IF(Z77&gt;1.74,"C-",IF(Z77&gt;1.49,"D+",IF(Z77&gt;1.24,"D",IF(Z77&gt;0.99,"D-",IF(Z77&gt;0,"F",IF(Z77=0,"")))))))))))))</f>
        <v/>
      </c>
      <c r="AA80" s="164"/>
      <c r="AB80" s="169" t="str">
        <f t="shared" ref="AB80" si="481">IF(AB77&gt;3.74,"A",IF(AB77&gt;3.49,"A",IF(AB77&gt;3.24,"B+",IF(AB77&gt;2.99,"B",IF(AB77&gt;2.74,"B-",IF(AB77&gt;2.49,"C+", IF(AB77&gt;1.99,"C",IF(AB77&gt;1.74,"C-",IF(AB77&gt;1.49,"D+",IF(AB77&gt;1.24,"D",IF(AB77&gt;0.99,"D-",IF(AB77&gt;0,"F",IF(AB77=0,"")))))))))))))</f>
        <v/>
      </c>
      <c r="AC80" s="164"/>
      <c r="AD80" s="169" t="str">
        <f t="shared" ref="AD80" si="482">IF(AD77&gt;3.74,"A",IF(AD77&gt;3.49,"A",IF(AD77&gt;3.24,"B+",IF(AD77&gt;2.99,"B",IF(AD77&gt;2.74,"B-",IF(AD77&gt;2.49,"C+", IF(AD77&gt;1.99,"C",IF(AD77&gt;1.74,"C-",IF(AD77&gt;1.49,"D+",IF(AD77&gt;1.24,"D",IF(AD77&gt;0.99,"D-",IF(AD77&gt;0,"F",IF(AD77=0,"")))))))))))))</f>
        <v/>
      </c>
      <c r="AE80" s="164"/>
      <c r="AF80" s="169" t="str">
        <f t="shared" ref="AF80" si="483">IF(AF77&gt;3.74,"A",IF(AF77&gt;3.49,"A",IF(AF77&gt;3.24,"B+",IF(AF77&gt;2.99,"B",IF(AF77&gt;2.74,"B-",IF(AF77&gt;2.49,"C+", IF(AF77&gt;1.99,"C",IF(AF77&gt;1.74,"C-",IF(AF77&gt;1.49,"D+",IF(AF77&gt;1.24,"D",IF(AF77&gt;0.99,"D-",IF(AF77&gt;0,"F",IF(AF77=0,"")))))))))))))</f>
        <v/>
      </c>
      <c r="AG80" s="164"/>
      <c r="AH80" s="169" t="str">
        <f t="shared" ref="AH80" si="484">IF(AH77&gt;3.74,"A",IF(AH77&gt;3.49,"A",IF(AH77&gt;3.24,"B+",IF(AH77&gt;2.99,"B",IF(AH77&gt;2.74,"B-",IF(AH77&gt;2.49,"C+", IF(AH77&gt;1.99,"C",IF(AH77&gt;1.74,"C-",IF(AH77&gt;1.49,"D+",IF(AH77&gt;1.24,"D",IF(AH77&gt;0.99,"D-",IF(AH77&gt;0,"F",IF(AH77=0,"")))))))))))))</f>
        <v/>
      </c>
      <c r="AI80" s="164"/>
      <c r="AJ80" s="169" t="str">
        <f t="shared" ref="AJ80" si="485">IF(AJ77&gt;3.74,"A",IF(AJ77&gt;3.49,"A",IF(AJ77&gt;3.24,"B+",IF(AJ77&gt;2.99,"B",IF(AJ77&gt;2.74,"B-",IF(AJ77&gt;2.49,"C+", IF(AJ77&gt;1.99,"C",IF(AJ77&gt;1.74,"C-",IF(AJ77&gt;1.49,"D+",IF(AJ77&gt;1.24,"D",IF(AJ77&gt;0.99,"D-",IF(AJ77&gt;0,"F",IF(AJ77=0,"")))))))))))))</f>
        <v/>
      </c>
      <c r="AK80" s="164"/>
      <c r="AL80" s="169" t="str">
        <f t="shared" ref="AL80" si="486">IF(AL77&gt;3.74,"A",IF(AL77&gt;3.49,"A",IF(AL77&gt;3.24,"B+",IF(AL77&gt;2.99,"B",IF(AL77&gt;2.74,"B-",IF(AL77&gt;2.49,"C+", IF(AL77&gt;1.99,"C",IF(AL77&gt;1.74,"C-",IF(AL77&gt;1.49,"D+",IF(AL77&gt;1.24,"D",IF(AL77&gt;0.99,"D-",IF(AL77&gt;0,"F",IF(AL77=0,"")))))))))))))</f>
        <v/>
      </c>
      <c r="AM80" s="164"/>
      <c r="AN80" s="169" t="str">
        <f t="shared" ref="AN80" si="487">IF(AN77&gt;3.74,"A",IF(AN77&gt;3.49,"A",IF(AN77&gt;3.24,"B+",IF(AN77&gt;2.99,"B",IF(AN77&gt;2.74,"B-",IF(AN77&gt;2.49,"C+", IF(AN77&gt;1.99,"C",IF(AN77&gt;1.74,"C-",IF(AN77&gt;1.49,"D+",IF(AN77&gt;1.24,"D",IF(AN77&gt;0.99,"D-",IF(AN77&gt;0,"F",IF(AN77=0,"")))))))))))))</f>
        <v/>
      </c>
      <c r="AO80" s="164"/>
      <c r="AP80" s="169" t="str">
        <f t="shared" ref="AP80" si="488">IF(AP77&gt;3.74,"A",IF(AP77&gt;3.49,"A",IF(AP77&gt;3.24,"B+",IF(AP77&gt;2.99,"B",IF(AP77&gt;2.74,"B-",IF(AP77&gt;2.49,"C+", IF(AP77&gt;1.99,"C",IF(AP77&gt;1.74,"C-",IF(AP77&gt;1.49,"D+",IF(AP77&gt;1.24,"D",IF(AP77&gt;0.99,"D-",IF(AP77&gt;0,"F",IF(AP77=0,"")))))))))))))</f>
        <v/>
      </c>
      <c r="AQ80" s="164"/>
      <c r="AR80" s="169" t="str">
        <f t="shared" ref="AR80" si="489">IF(AR77&gt;3.74,"A",IF(AR77&gt;3.49,"A",IF(AR77&gt;3.24,"B+",IF(AR77&gt;2.99,"B",IF(AR77&gt;2.74,"B-",IF(AR77&gt;2.49,"C+", IF(AR77&gt;1.99,"C",IF(AR77&gt;1.74,"C-",IF(AR77&gt;1.49,"D+",IF(AR77&gt;1.24,"D",IF(AR77&gt;0.99,"D-",IF(AR77&gt;0,"F",IF(AR77=0,"")))))))))))))</f>
        <v/>
      </c>
      <c r="AS80" s="164"/>
      <c r="AT80" s="169" t="str">
        <f t="shared" ref="AT80" si="490">IF(AT77&gt;3.74,"A",IF(AT77&gt;3.49,"A",IF(AT77&gt;3.24,"B+",IF(AT77&gt;2.99,"B",IF(AT77&gt;2.74,"B-",IF(AT77&gt;2.49,"C+", IF(AT77&gt;1.99,"C",IF(AT77&gt;1.74,"C-",IF(AT77&gt;1.49,"D+",IF(AT77&gt;1.24,"D",IF(AT77&gt;0.99,"D-",IF(AT77&gt;0,"F",IF(AT77=0,"")))))))))))))</f>
        <v/>
      </c>
      <c r="AU80" s="164"/>
      <c r="AV80" s="169" t="str">
        <f t="shared" ref="AV80" si="491">IF(AV77&gt;3.74,"A",IF(AV77&gt;3.49,"A",IF(AV77&gt;3.24,"B+",IF(AV77&gt;2.99,"B",IF(AV77&gt;2.74,"B-",IF(AV77&gt;2.49,"C+", IF(AV77&gt;1.99,"C",IF(AV77&gt;1.74,"C-",IF(AV77&gt;1.49,"D+",IF(AV77&gt;1.24,"D",IF(AV77&gt;0.99,"D-",IF(AV77&gt;0,"F",IF(AV77=0,"")))))))))))))</f>
        <v/>
      </c>
      <c r="AW80" s="164"/>
      <c r="AX80" s="169" t="str">
        <f t="shared" ref="AX80" si="492">IF(AX77&gt;3.74,"A",IF(AX77&gt;3.49,"A",IF(AX77&gt;3.24,"B+",IF(AX77&gt;2.99,"B",IF(AX77&gt;2.74,"B-",IF(AX77&gt;2.49,"C+", IF(AX77&gt;1.99,"C",IF(AX77&gt;1.74,"C-",IF(AX77&gt;1.49,"D+",IF(AX77&gt;1.24,"D",IF(AX77&gt;0.99,"D-",IF(AX77&gt;0,"F",IF(AX77=0,"")))))))))))))</f>
        <v/>
      </c>
      <c r="AY80" s="164"/>
      <c r="AZ80" s="169" t="str">
        <f t="shared" ref="AZ80" si="493">IF(AZ77&gt;3.74,"A",IF(AZ77&gt;3.49,"A",IF(AZ77&gt;3.24,"B+",IF(AZ77&gt;2.99,"B",IF(AZ77&gt;2.74,"B-",IF(AZ77&gt;2.49,"C+", IF(AZ77&gt;1.99,"C",IF(AZ77&gt;1.74,"C-",IF(AZ77&gt;1.49,"D+",IF(AZ77&gt;1.24,"D",IF(AZ77&gt;0.99,"D-",IF(AZ77&gt;0,"F",IF(AZ77=0,"")))))))))))))</f>
        <v/>
      </c>
      <c r="BA80" s="164"/>
      <c r="BB80" s="169" t="str">
        <f t="shared" ref="BB80" si="494">IF(BB77&gt;3.74,"A",IF(BB77&gt;3.49,"A",IF(BB77&gt;3.24,"B+",IF(BB77&gt;2.99,"B",IF(BB77&gt;2.74,"B-",IF(BB77&gt;2.49,"C+", IF(BB77&gt;1.99,"C",IF(BB77&gt;1.74,"C-",IF(BB77&gt;1.49,"D+",IF(BB77&gt;1.24,"D",IF(BB77&gt;0.99,"D-",IF(BB77&gt;0,"F",IF(BB77=0,"")))))))))))))</f>
        <v/>
      </c>
      <c r="BC80" s="164"/>
      <c r="BD80" s="169" t="str">
        <f t="shared" ref="BD80" si="495">IF(BD77&gt;3.74,"A",IF(BD77&gt;3.49,"A",IF(BD77&gt;3.24,"B+",IF(BD77&gt;2.99,"B",IF(BD77&gt;2.74,"B-",IF(BD77&gt;2.49,"C+", IF(BD77&gt;1.99,"C",IF(BD77&gt;1.74,"C-",IF(BD77&gt;1.49,"D+",IF(BD77&gt;1.24,"D",IF(BD77&gt;0.99,"D-",IF(BD77&gt;0,"F",IF(BD77=0,"")))))))))))))</f>
        <v/>
      </c>
      <c r="BE80" s="164"/>
      <c r="BF80" s="169" t="str">
        <f t="shared" ref="BF80" si="496">IF(BF77&gt;3.74,"A",IF(BF77&gt;3.49,"A",IF(BF77&gt;3.24,"B+",IF(BF77&gt;2.99,"B",IF(BF77&gt;2.74,"B-",IF(BF77&gt;2.49,"C+", IF(BF77&gt;1.99,"C",IF(BF77&gt;1.74,"C-",IF(BF77&gt;1.49,"D+",IF(BF77&gt;1.24,"D",IF(BF77&gt;0.99,"D-",IF(BF77&gt;0,"F",IF(BF77=0,"")))))))))))))</f>
        <v/>
      </c>
      <c r="BG80" s="164"/>
      <c r="BH80" s="169" t="str">
        <f t="shared" ref="BH80" si="497">IF(BH77&gt;3.74,"A",IF(BH77&gt;3.49,"A",IF(BH77&gt;3.24,"B+",IF(BH77&gt;2.99,"B",IF(BH77&gt;2.74,"B-",IF(BH77&gt;2.49,"C+", IF(BH77&gt;1.99,"C",IF(BH77&gt;1.74,"C-",IF(BH77&gt;1.49,"D+",IF(BH77&gt;1.24,"D",IF(BH77&gt;0.99,"D-",IF(BH77&gt;0,"F",IF(BH77=0,"")))))))))))))</f>
        <v/>
      </c>
      <c r="BI80" s="164"/>
      <c r="BJ80" s="169" t="str">
        <f t="shared" ref="BJ80" si="498">IF(BJ77&gt;3.74,"A",IF(BJ77&gt;3.49,"A",IF(BJ77&gt;3.24,"B+",IF(BJ77&gt;2.99,"B",IF(BJ77&gt;2.74,"B-",IF(BJ77&gt;2.49,"C+", IF(BJ77&gt;1.99,"C",IF(BJ77&gt;1.74,"C-",IF(BJ77&gt;1.49,"D+",IF(BJ77&gt;1.24,"D",IF(BJ77&gt;0.99,"D-",IF(BJ77&gt;0,"F",IF(BJ77=0,"")))))))))))))</f>
        <v/>
      </c>
      <c r="BK80" s="164"/>
      <c r="BL80" s="169" t="str">
        <f t="shared" ref="BL80" si="499">IF(BL77&gt;3.74,"A",IF(BL77&gt;3.49,"A",IF(BL77&gt;3.24,"B+",IF(BL77&gt;2.99,"B",IF(BL77&gt;2.74,"B-",IF(BL77&gt;2.49,"C+", IF(BL77&gt;1.99,"C",IF(BL77&gt;1.74,"C-",IF(BL77&gt;1.49,"D+",IF(BL77&gt;1.24,"D",IF(BL77&gt;0.99,"D-",IF(BL77&gt;0,"F",IF(BL77=0,"")))))))))))))</f>
        <v/>
      </c>
      <c r="BM80" s="164"/>
      <c r="BN80" s="169" t="str">
        <f t="shared" ref="BN80" si="500">IF(BN77&gt;3.74,"A",IF(BN77&gt;3.49,"A",IF(BN77&gt;3.24,"B+",IF(BN77&gt;2.99,"B",IF(BN77&gt;2.74,"B-",IF(BN77&gt;2.49,"C+", IF(BN77&gt;1.99,"C",IF(BN77&gt;1.74,"C-",IF(BN77&gt;1.49,"D+",IF(BN77&gt;1.24,"D",IF(BN77&gt;0.99,"D-",IF(BN77&gt;0,"F",IF(BN77=0,"")))))))))))))</f>
        <v/>
      </c>
      <c r="BO80" s="164"/>
      <c r="BP80" s="169" t="str">
        <f t="shared" ref="BP80" si="501">IF(BP77&gt;3.74,"A",IF(BP77&gt;3.49,"A",IF(BP77&gt;3.24,"B+",IF(BP77&gt;2.99,"B",IF(BP77&gt;2.74,"B-",IF(BP77&gt;2.49,"C+", IF(BP77&gt;1.99,"C",IF(BP77&gt;1.74,"C-",IF(BP77&gt;1.49,"D+",IF(BP77&gt;1.24,"D",IF(BP77&gt;0.99,"D-",IF(BP77&gt;0,"F",IF(BP77=0,"")))))))))))))</f>
        <v/>
      </c>
      <c r="BQ80" s="164"/>
      <c r="BR80" s="169" t="str">
        <f t="shared" ref="BR80" si="502">IF(BR77&gt;3.74,"A",IF(BR77&gt;3.49,"A",IF(BR77&gt;3.24,"B+",IF(BR77&gt;2.99,"B",IF(BR77&gt;2.74,"B-",IF(BR77&gt;2.49,"C+", IF(BR77&gt;1.99,"C",IF(BR77&gt;1.74,"C-",IF(BR77&gt;1.49,"D+",IF(BR77&gt;1.24,"D",IF(BR77&gt;0.99,"D-",IF(BR77&gt;0,"F",IF(BR77=0,"")))))))))))))</f>
        <v/>
      </c>
      <c r="BS80" s="164"/>
      <c r="BT80" s="9"/>
    </row>
    <row r="81" spans="1:72" x14ac:dyDescent="0.25">
      <c r="A81" s="171"/>
      <c r="B81" s="165"/>
      <c r="C81" s="166"/>
      <c r="D81" s="165"/>
      <c r="E81" s="166"/>
      <c r="F81" s="165"/>
      <c r="G81" s="166"/>
      <c r="H81" s="165"/>
      <c r="I81" s="166"/>
      <c r="J81" s="165"/>
      <c r="K81" s="166"/>
      <c r="L81" s="165"/>
      <c r="M81" s="166"/>
      <c r="N81" s="165"/>
      <c r="O81" s="166"/>
      <c r="P81" s="165"/>
      <c r="Q81" s="166"/>
      <c r="R81" s="165"/>
      <c r="S81" s="166"/>
      <c r="T81" s="165"/>
      <c r="U81" s="166"/>
      <c r="V81" s="165"/>
      <c r="W81" s="166"/>
      <c r="X81" s="165"/>
      <c r="Y81" s="166"/>
      <c r="Z81" s="165"/>
      <c r="AA81" s="166"/>
      <c r="AB81" s="165"/>
      <c r="AC81" s="166"/>
      <c r="AD81" s="165"/>
      <c r="AE81" s="166"/>
      <c r="AF81" s="165"/>
      <c r="AG81" s="166"/>
      <c r="AH81" s="165"/>
      <c r="AI81" s="166"/>
      <c r="AJ81" s="165"/>
      <c r="AK81" s="166"/>
      <c r="AL81" s="165"/>
      <c r="AM81" s="166"/>
      <c r="AN81" s="165"/>
      <c r="AO81" s="166"/>
      <c r="AP81" s="165"/>
      <c r="AQ81" s="166"/>
      <c r="AR81" s="165"/>
      <c r="AS81" s="166"/>
      <c r="AT81" s="165"/>
      <c r="AU81" s="166"/>
      <c r="AV81" s="165"/>
      <c r="AW81" s="166"/>
      <c r="AX81" s="165"/>
      <c r="AY81" s="166"/>
      <c r="AZ81" s="165"/>
      <c r="BA81" s="166"/>
      <c r="BB81" s="165"/>
      <c r="BC81" s="166"/>
      <c r="BD81" s="165"/>
      <c r="BE81" s="166"/>
      <c r="BF81" s="165"/>
      <c r="BG81" s="166"/>
      <c r="BH81" s="165"/>
      <c r="BI81" s="166"/>
      <c r="BJ81" s="165"/>
      <c r="BK81" s="166"/>
      <c r="BL81" s="165"/>
      <c r="BM81" s="166"/>
      <c r="BN81" s="165"/>
      <c r="BO81" s="166"/>
      <c r="BP81" s="165"/>
      <c r="BQ81" s="166"/>
      <c r="BR81" s="165"/>
      <c r="BS81" s="166"/>
      <c r="BT81" s="9"/>
    </row>
    <row r="82" spans="1:72" x14ac:dyDescent="0.25">
      <c r="A82" s="172"/>
      <c r="B82" s="167"/>
      <c r="C82" s="168"/>
      <c r="D82" s="167"/>
      <c r="E82" s="168"/>
      <c r="F82" s="167"/>
      <c r="G82" s="168"/>
      <c r="H82" s="167"/>
      <c r="I82" s="168"/>
      <c r="J82" s="167"/>
      <c r="K82" s="168"/>
      <c r="L82" s="167"/>
      <c r="M82" s="168"/>
      <c r="N82" s="167"/>
      <c r="O82" s="168"/>
      <c r="P82" s="167"/>
      <c r="Q82" s="168"/>
      <c r="R82" s="167"/>
      <c r="S82" s="168"/>
      <c r="T82" s="167"/>
      <c r="U82" s="168"/>
      <c r="V82" s="167"/>
      <c r="W82" s="168"/>
      <c r="X82" s="167"/>
      <c r="Y82" s="168"/>
      <c r="Z82" s="167"/>
      <c r="AA82" s="168"/>
      <c r="AB82" s="167"/>
      <c r="AC82" s="168"/>
      <c r="AD82" s="167"/>
      <c r="AE82" s="168"/>
      <c r="AF82" s="167"/>
      <c r="AG82" s="168"/>
      <c r="AH82" s="167"/>
      <c r="AI82" s="168"/>
      <c r="AJ82" s="167"/>
      <c r="AK82" s="168"/>
      <c r="AL82" s="167"/>
      <c r="AM82" s="168"/>
      <c r="AN82" s="167"/>
      <c r="AO82" s="168"/>
      <c r="AP82" s="167"/>
      <c r="AQ82" s="168"/>
      <c r="AR82" s="167"/>
      <c r="AS82" s="168"/>
      <c r="AT82" s="167"/>
      <c r="AU82" s="168"/>
      <c r="AV82" s="167"/>
      <c r="AW82" s="168"/>
      <c r="AX82" s="167"/>
      <c r="AY82" s="168"/>
      <c r="AZ82" s="167"/>
      <c r="BA82" s="168"/>
      <c r="BB82" s="167"/>
      <c r="BC82" s="168"/>
      <c r="BD82" s="167"/>
      <c r="BE82" s="168"/>
      <c r="BF82" s="167"/>
      <c r="BG82" s="168"/>
      <c r="BH82" s="167"/>
      <c r="BI82" s="168"/>
      <c r="BJ82" s="167"/>
      <c r="BK82" s="168"/>
      <c r="BL82" s="167"/>
      <c r="BM82" s="168"/>
      <c r="BN82" s="167"/>
      <c r="BO82" s="168"/>
      <c r="BP82" s="167"/>
      <c r="BQ82" s="168"/>
      <c r="BR82" s="167"/>
      <c r="BS82" s="168"/>
      <c r="BT82" s="9"/>
    </row>
    <row r="83" spans="1:72" x14ac:dyDescent="0.25">
      <c r="A83" s="27"/>
      <c r="C83" s="22"/>
      <c r="D83" s="9"/>
      <c r="E83" s="22"/>
      <c r="F83" s="9"/>
      <c r="G83" s="22"/>
      <c r="H83" s="9"/>
      <c r="I83" s="22"/>
      <c r="J83" s="9"/>
      <c r="K83" s="22"/>
      <c r="L83" s="9"/>
      <c r="M83" s="22"/>
      <c r="N83" s="9"/>
      <c r="O83" s="22"/>
      <c r="P83" s="9"/>
      <c r="Q83" s="22"/>
      <c r="R83" s="9"/>
      <c r="S83" s="22"/>
      <c r="T83" s="9"/>
      <c r="U83" s="22"/>
      <c r="V83" s="9"/>
      <c r="W83" s="22"/>
      <c r="X83" s="9"/>
      <c r="Y83" s="22"/>
      <c r="Z83" s="9"/>
      <c r="AA83" s="22"/>
      <c r="AB83" s="9"/>
      <c r="AC83" s="22"/>
      <c r="AD83" s="9"/>
      <c r="AE83" s="22"/>
      <c r="AF83" s="9"/>
      <c r="AG83" s="22"/>
      <c r="AH83" s="9"/>
      <c r="AI83" s="22"/>
      <c r="AJ83" s="9"/>
      <c r="AK83" s="22"/>
      <c r="AL83" s="9"/>
      <c r="AM83" s="22"/>
      <c r="AN83" s="9"/>
      <c r="AO83" s="22"/>
      <c r="AP83" s="9"/>
      <c r="AQ83" s="22"/>
      <c r="AR83" s="9"/>
      <c r="AS83" s="22"/>
      <c r="AT83" s="9"/>
      <c r="AU83" s="22"/>
      <c r="AV83" s="9"/>
      <c r="AW83" s="22"/>
      <c r="AX83" s="9"/>
      <c r="AY83" s="22"/>
      <c r="AZ83" s="9"/>
      <c r="BA83" s="22"/>
      <c r="BB83" s="9"/>
      <c r="BC83" s="22"/>
      <c r="BD83" s="9"/>
      <c r="BE83" s="22"/>
      <c r="BF83" s="9"/>
      <c r="BG83" s="22"/>
      <c r="BH83" s="9"/>
      <c r="BI83" s="22"/>
      <c r="BJ83" s="9"/>
      <c r="BK83" s="22"/>
      <c r="BL83" s="9"/>
      <c r="BM83" s="22"/>
      <c r="BN83" s="9"/>
      <c r="BO83" s="22"/>
      <c r="BP83" s="9"/>
      <c r="BQ83" s="22"/>
      <c r="BR83" s="9"/>
      <c r="BS83" s="22"/>
      <c r="BT83" s="9"/>
    </row>
    <row r="84" spans="1:72" x14ac:dyDescent="0.25">
      <c r="A84" s="27"/>
      <c r="C84" s="22"/>
      <c r="D84" s="9"/>
      <c r="E84" s="22"/>
      <c r="F84" s="9"/>
      <c r="G84" s="22"/>
      <c r="H84" s="9"/>
      <c r="I84" s="22"/>
      <c r="J84" s="9"/>
      <c r="K84" s="22"/>
      <c r="L84" s="9"/>
      <c r="M84" s="22"/>
      <c r="N84" s="9"/>
      <c r="O84" s="22"/>
      <c r="P84" s="9"/>
      <c r="Q84" s="22"/>
      <c r="R84" s="9"/>
      <c r="S84" s="22"/>
      <c r="T84" s="9"/>
      <c r="U84" s="22"/>
      <c r="V84" s="9"/>
      <c r="W84" s="22"/>
      <c r="X84" s="9"/>
      <c r="Y84" s="22"/>
      <c r="Z84" s="9"/>
      <c r="AA84" s="22"/>
      <c r="AB84" s="9"/>
      <c r="AC84" s="22"/>
      <c r="AD84" s="9"/>
      <c r="AE84" s="22"/>
      <c r="AF84" s="9"/>
      <c r="AG84" s="22"/>
      <c r="AH84" s="9"/>
      <c r="AI84" s="22"/>
      <c r="AJ84" s="9"/>
      <c r="AK84" s="22"/>
      <c r="AL84" s="9"/>
      <c r="AM84" s="22"/>
      <c r="AN84" s="9"/>
      <c r="AO84" s="22"/>
      <c r="AP84" s="9"/>
      <c r="AQ84" s="22"/>
      <c r="AR84" s="9"/>
      <c r="AS84" s="22"/>
      <c r="AT84" s="9"/>
      <c r="AU84" s="22"/>
      <c r="AV84" s="9"/>
      <c r="AW84" s="22"/>
      <c r="AX84" s="9"/>
      <c r="AY84" s="22"/>
      <c r="AZ84" s="9"/>
      <c r="BA84" s="22"/>
      <c r="BB84" s="9"/>
      <c r="BC84" s="22"/>
      <c r="BD84" s="9"/>
      <c r="BE84" s="22"/>
      <c r="BF84" s="9"/>
      <c r="BG84" s="22"/>
      <c r="BH84" s="9"/>
      <c r="BI84" s="22"/>
      <c r="BJ84" s="9"/>
      <c r="BK84" s="22"/>
      <c r="BL84" s="9"/>
      <c r="BM84" s="22"/>
      <c r="BN84" s="9"/>
      <c r="BO84" s="22"/>
      <c r="BP84" s="9"/>
      <c r="BQ84" s="22"/>
      <c r="BR84" s="9"/>
      <c r="BS84" s="22"/>
      <c r="BT84" s="9"/>
    </row>
    <row r="85" spans="1:72" x14ac:dyDescent="0.25">
      <c r="A85" s="27"/>
      <c r="C85" s="22"/>
      <c r="D85" s="9"/>
      <c r="E85" s="22"/>
      <c r="F85" s="9"/>
      <c r="G85" s="22"/>
      <c r="H85" s="9"/>
      <c r="I85" s="22"/>
      <c r="J85" s="9"/>
      <c r="K85" s="22"/>
      <c r="L85" s="9"/>
      <c r="M85" s="22"/>
      <c r="N85" s="9"/>
      <c r="O85" s="22"/>
      <c r="P85" s="9"/>
      <c r="Q85" s="22"/>
      <c r="R85" s="9"/>
      <c r="S85" s="22"/>
      <c r="T85" s="9"/>
      <c r="U85" s="22"/>
      <c r="V85" s="9"/>
      <c r="W85" s="22"/>
      <c r="X85" s="9"/>
      <c r="Y85" s="22"/>
      <c r="Z85" s="9"/>
      <c r="AA85" s="22"/>
      <c r="AB85" s="9"/>
      <c r="AC85" s="22"/>
      <c r="AD85" s="9"/>
      <c r="AE85" s="22"/>
      <c r="AF85" s="9"/>
      <c r="AG85" s="22"/>
      <c r="AH85" s="9"/>
      <c r="AI85" s="22"/>
      <c r="AJ85" s="9"/>
      <c r="AK85" s="22"/>
      <c r="AL85" s="9"/>
      <c r="AM85" s="22"/>
      <c r="AN85" s="9"/>
      <c r="AO85" s="22"/>
      <c r="AP85" s="9"/>
      <c r="AQ85" s="22"/>
      <c r="AR85" s="9"/>
      <c r="AS85" s="22"/>
      <c r="AT85" s="9"/>
      <c r="AU85" s="22"/>
      <c r="AV85" s="9"/>
      <c r="AW85" s="22"/>
      <c r="AX85" s="9"/>
      <c r="AY85" s="22"/>
      <c r="AZ85" s="9"/>
      <c r="BA85" s="22"/>
      <c r="BB85" s="9"/>
      <c r="BC85" s="22"/>
      <c r="BD85" s="9"/>
      <c r="BE85" s="22"/>
      <c r="BF85" s="9"/>
      <c r="BG85" s="22"/>
      <c r="BH85" s="9"/>
      <c r="BI85" s="22"/>
      <c r="BJ85" s="9"/>
      <c r="BK85" s="22"/>
      <c r="BL85" s="9"/>
      <c r="BM85" s="22"/>
      <c r="BN85" s="9"/>
      <c r="BO85" s="22"/>
      <c r="BP85" s="9"/>
      <c r="BQ85" s="22"/>
      <c r="BR85" s="9"/>
      <c r="BS85" s="22"/>
      <c r="BT85" s="9"/>
    </row>
    <row r="86" spans="1:72" x14ac:dyDescent="0.25">
      <c r="A86" s="27"/>
      <c r="C86" s="22"/>
      <c r="D86" s="9"/>
      <c r="E86" s="22"/>
      <c r="F86" s="9"/>
      <c r="G86" s="22"/>
      <c r="H86" s="9"/>
      <c r="I86" s="22"/>
      <c r="J86" s="9"/>
      <c r="K86" s="22"/>
      <c r="L86" s="9"/>
      <c r="M86" s="22"/>
      <c r="N86" s="9"/>
      <c r="O86" s="22"/>
      <c r="P86" s="9"/>
      <c r="Q86" s="22"/>
      <c r="R86" s="9"/>
      <c r="S86" s="22"/>
      <c r="T86" s="9"/>
      <c r="U86" s="22"/>
      <c r="V86" s="9"/>
      <c r="W86" s="22"/>
      <c r="X86" s="9"/>
      <c r="Y86" s="22"/>
      <c r="Z86" s="9"/>
      <c r="AA86" s="22"/>
      <c r="AB86" s="9"/>
      <c r="AC86" s="22"/>
      <c r="AD86" s="9"/>
      <c r="AE86" s="22"/>
      <c r="AF86" s="9"/>
      <c r="AG86" s="22"/>
      <c r="AH86" s="9"/>
      <c r="AI86" s="22"/>
      <c r="AJ86" s="9"/>
      <c r="AK86" s="22"/>
      <c r="AL86" s="9"/>
      <c r="AM86" s="22"/>
      <c r="AN86" s="9"/>
      <c r="AO86" s="22"/>
      <c r="AP86" s="9"/>
      <c r="AQ86" s="22"/>
      <c r="AR86" s="9"/>
      <c r="AS86" s="22"/>
      <c r="AT86" s="9"/>
      <c r="AU86" s="22"/>
      <c r="AV86" s="9"/>
      <c r="AW86" s="22"/>
      <c r="AX86" s="9"/>
      <c r="AY86" s="22"/>
      <c r="AZ86" s="9"/>
      <c r="BA86" s="22"/>
      <c r="BB86" s="9"/>
      <c r="BC86" s="22"/>
      <c r="BD86" s="9"/>
      <c r="BE86" s="22"/>
      <c r="BF86" s="9"/>
      <c r="BG86" s="22"/>
      <c r="BH86" s="9"/>
      <c r="BI86" s="22"/>
      <c r="BJ86" s="9"/>
      <c r="BK86" s="22"/>
      <c r="BL86" s="9"/>
      <c r="BM86" s="22"/>
      <c r="BN86" s="9"/>
      <c r="BO86" s="22"/>
      <c r="BP86" s="9"/>
      <c r="BQ86" s="22"/>
      <c r="BR86" s="9"/>
      <c r="BS86" s="22"/>
      <c r="BT86" s="9"/>
    </row>
    <row r="87" spans="1:72" ht="16.5" thickBot="1" x14ac:dyDescent="0.3">
      <c r="A87" s="27"/>
      <c r="B87" s="25"/>
      <c r="C87" s="26"/>
      <c r="D87" s="30"/>
      <c r="E87" s="26"/>
      <c r="F87" s="30"/>
      <c r="G87" s="26"/>
      <c r="H87" s="30"/>
      <c r="I87" s="26"/>
      <c r="J87" s="30"/>
      <c r="K87" s="26"/>
      <c r="L87" s="30"/>
      <c r="M87" s="26"/>
      <c r="N87" s="30"/>
      <c r="O87" s="26"/>
      <c r="P87" s="30"/>
      <c r="Q87" s="26"/>
      <c r="R87" s="30"/>
      <c r="S87" s="26"/>
      <c r="T87" s="30"/>
      <c r="U87" s="26"/>
      <c r="V87" s="30"/>
      <c r="W87" s="26"/>
      <c r="X87" s="30"/>
      <c r="Y87" s="26"/>
      <c r="Z87" s="30"/>
      <c r="AA87" s="26"/>
      <c r="AB87" s="30"/>
      <c r="AC87" s="26"/>
      <c r="AD87" s="30"/>
      <c r="AE87" s="26"/>
      <c r="AF87" s="30"/>
      <c r="AG87" s="26"/>
      <c r="AH87" s="30"/>
      <c r="AI87" s="26"/>
      <c r="AJ87" s="30"/>
      <c r="AK87" s="26"/>
      <c r="AL87" s="30"/>
      <c r="AM87" s="26"/>
      <c r="AN87" s="30"/>
      <c r="AO87" s="26"/>
      <c r="AP87" s="30"/>
      <c r="AQ87" s="26"/>
      <c r="AR87" s="30"/>
      <c r="AS87" s="26"/>
      <c r="AT87" s="30"/>
      <c r="AU87" s="26"/>
      <c r="AV87" s="30"/>
      <c r="AW87" s="26"/>
      <c r="AX87" s="30"/>
      <c r="AY87" s="26"/>
      <c r="AZ87" s="30"/>
      <c r="BA87" s="26"/>
      <c r="BB87" s="30"/>
      <c r="BC87" s="26"/>
      <c r="BD87" s="30"/>
      <c r="BE87" s="26"/>
      <c r="BF87" s="30"/>
      <c r="BG87" s="26"/>
      <c r="BH87" s="30"/>
      <c r="BI87" s="26"/>
      <c r="BJ87" s="30"/>
      <c r="BK87" s="26"/>
      <c r="BL87" s="30"/>
      <c r="BM87" s="26"/>
      <c r="BN87" s="30"/>
      <c r="BO87" s="26"/>
      <c r="BP87" s="30"/>
      <c r="BQ87" s="26"/>
      <c r="BR87" s="30"/>
      <c r="BS87" s="26"/>
      <c r="BT87" s="9"/>
    </row>
    <row r="88" spans="1:72" hidden="1" x14ac:dyDescent="0.25">
      <c r="A88" s="27"/>
      <c r="B88" s="35">
        <v>1</v>
      </c>
      <c r="C88" s="23" t="e">
        <f>INDEX(C6:C12,MATCH(9.99999999999999E+307,C6:C12))</f>
        <v>#N/A</v>
      </c>
      <c r="D88" s="11">
        <v>1</v>
      </c>
      <c r="E88" s="23" t="e">
        <f>INDEX(E6:E12,MATCH(9.99999999999999E+307,E6:E12))</f>
        <v>#N/A</v>
      </c>
      <c r="F88" s="35">
        <v>1</v>
      </c>
      <c r="G88" s="23" t="e">
        <f>INDEX(G6:G12,MATCH(9.99999999999999E+307,G6:G12))</f>
        <v>#N/A</v>
      </c>
      <c r="H88" s="11">
        <v>1</v>
      </c>
      <c r="I88" s="23" t="e">
        <f>INDEX(I6:I12,MATCH(9.99999999999999E+307,I6:I12))</f>
        <v>#N/A</v>
      </c>
      <c r="J88" s="35">
        <v>1</v>
      </c>
      <c r="K88" s="23" t="e">
        <f>INDEX(K6:K12,MATCH(9.99999999999999E+307,K6:K12))</f>
        <v>#N/A</v>
      </c>
      <c r="L88" s="11">
        <v>1</v>
      </c>
      <c r="M88" s="23" t="e">
        <f>INDEX(M6:M12,MATCH(9.99999999999999E+307,M6:M12))</f>
        <v>#N/A</v>
      </c>
      <c r="N88" s="35">
        <v>1</v>
      </c>
      <c r="O88" s="23" t="e">
        <f>INDEX(O6:O12,MATCH(9.99999999999999E+307,O6:O12))</f>
        <v>#N/A</v>
      </c>
      <c r="P88" s="11">
        <v>1</v>
      </c>
      <c r="Q88" s="23" t="e">
        <f>INDEX(Q6:Q12,MATCH(9.99999999999999E+307,Q6:Q12))</f>
        <v>#N/A</v>
      </c>
      <c r="R88" s="35">
        <v>1</v>
      </c>
      <c r="S88" s="23" t="e">
        <f>INDEX(S6:S12,MATCH(9.99999999999999E+307,S6:S12))</f>
        <v>#N/A</v>
      </c>
      <c r="T88" s="11">
        <v>1</v>
      </c>
      <c r="U88" s="23" t="e">
        <f>INDEX(U6:U12,MATCH(9.99999999999999E+307,U6:U12))</f>
        <v>#N/A</v>
      </c>
      <c r="V88" s="35">
        <v>1</v>
      </c>
      <c r="W88" s="23" t="e">
        <f>INDEX(W6:W12,MATCH(9.99999999999999E+307,W6:W12))</f>
        <v>#N/A</v>
      </c>
      <c r="X88" s="11">
        <v>1</v>
      </c>
      <c r="Y88" s="23" t="e">
        <f>INDEX(Y6:Y12,MATCH(9.99999999999999E+307,Y6:Y12))</f>
        <v>#N/A</v>
      </c>
      <c r="Z88" s="35">
        <v>1</v>
      </c>
      <c r="AA88" s="23" t="e">
        <f>INDEX(AA6:AA12,MATCH(9.99999999999999E+307,AA6:AA12))</f>
        <v>#N/A</v>
      </c>
      <c r="AB88" s="11">
        <v>1</v>
      </c>
      <c r="AC88" s="23" t="e">
        <f>INDEX(AC6:AC12,MATCH(9.99999999999999E+307,AC6:AC12))</f>
        <v>#N/A</v>
      </c>
      <c r="AD88" s="35">
        <v>1</v>
      </c>
      <c r="AE88" s="23" t="e">
        <f>INDEX(AE6:AE12,MATCH(9.99999999999999E+307,AE6:AE12))</f>
        <v>#N/A</v>
      </c>
      <c r="AF88" s="11">
        <v>1</v>
      </c>
      <c r="AG88" s="23" t="e">
        <f>INDEX(AG6:AG12,MATCH(9.99999999999999E+307,AG6:AG12))</f>
        <v>#N/A</v>
      </c>
      <c r="AH88" s="35">
        <v>1</v>
      </c>
      <c r="AI88" s="23" t="e">
        <f>INDEX(AI6:AI12,MATCH(9.99999999999999E+307,AI6:AI12))</f>
        <v>#N/A</v>
      </c>
      <c r="AJ88" s="11">
        <v>1</v>
      </c>
      <c r="AK88" s="23" t="e">
        <f>INDEX(AK6:AK12,MATCH(9.99999999999999E+307,AK6:AK12))</f>
        <v>#N/A</v>
      </c>
      <c r="AL88" s="35">
        <v>1</v>
      </c>
      <c r="AM88" s="23" t="e">
        <f>INDEX(AM6:AM12,MATCH(9.99999999999999E+307,AM6:AM12))</f>
        <v>#N/A</v>
      </c>
      <c r="AN88" s="11">
        <v>1</v>
      </c>
      <c r="AO88" s="23" t="e">
        <f>INDEX(AO6:AO12,MATCH(9.99999999999999E+307,AO6:AO12))</f>
        <v>#N/A</v>
      </c>
      <c r="AP88" s="35">
        <v>1</v>
      </c>
      <c r="AQ88" s="23" t="e">
        <f>INDEX(AQ6:AQ12,MATCH(9.99999999999999E+307,AQ6:AQ12))</f>
        <v>#N/A</v>
      </c>
      <c r="AR88" s="11">
        <v>1</v>
      </c>
      <c r="AS88" s="23" t="e">
        <f>INDEX(AS6:AS12,MATCH(9.99999999999999E+307,AS6:AS12))</f>
        <v>#N/A</v>
      </c>
      <c r="AT88" s="35">
        <v>1</v>
      </c>
      <c r="AU88" s="23" t="e">
        <f>INDEX(AU6:AU12,MATCH(9.99999999999999E+307,AU6:AU12))</f>
        <v>#N/A</v>
      </c>
      <c r="AV88" s="11">
        <v>1</v>
      </c>
      <c r="AW88" s="23" t="e">
        <f>INDEX(AW6:AW12,MATCH(9.99999999999999E+307,AW6:AW12))</f>
        <v>#N/A</v>
      </c>
      <c r="AX88" s="35">
        <v>1</v>
      </c>
      <c r="AY88" s="23" t="e">
        <f>INDEX(AY6:AY12,MATCH(9.99999999999999E+307,AY6:AY12))</f>
        <v>#N/A</v>
      </c>
      <c r="AZ88" s="11">
        <v>1</v>
      </c>
      <c r="BA88" s="23" t="e">
        <f>INDEX(BA6:BA12,MATCH(9.99999999999999E+307,BA6:BA12))</f>
        <v>#N/A</v>
      </c>
      <c r="BB88" s="35">
        <v>1</v>
      </c>
      <c r="BC88" s="23" t="e">
        <f>INDEX(BC6:BC12,MATCH(9.99999999999999E+307,BC6:BC12))</f>
        <v>#N/A</v>
      </c>
      <c r="BD88" s="11">
        <v>1</v>
      </c>
      <c r="BE88" s="23" t="e">
        <f>INDEX(BE6:BE12,MATCH(9.99999999999999E+307,BE6:BE12))</f>
        <v>#N/A</v>
      </c>
      <c r="BF88" s="35">
        <v>1</v>
      </c>
      <c r="BG88" s="23" t="e">
        <f>INDEX(BG6:BG12,MATCH(9.99999999999999E+307,BG6:BG12))</f>
        <v>#N/A</v>
      </c>
      <c r="BH88" s="11">
        <v>1</v>
      </c>
      <c r="BI88" s="23" t="e">
        <f>INDEX(BI6:BI12,MATCH(9.99999999999999E+307,BI6:BI12))</f>
        <v>#N/A</v>
      </c>
      <c r="BJ88" s="35">
        <v>1</v>
      </c>
      <c r="BK88" s="23" t="e">
        <f>INDEX(BK6:BK12,MATCH(9.99999999999999E+307,BK6:BK12))</f>
        <v>#N/A</v>
      </c>
      <c r="BL88" s="11">
        <v>1</v>
      </c>
      <c r="BM88" s="23" t="e">
        <f>INDEX(BM6:BM12,MATCH(9.99999999999999E+307,BM6:BM12))</f>
        <v>#N/A</v>
      </c>
      <c r="BN88" s="35">
        <v>1</v>
      </c>
      <c r="BO88" s="23" t="e">
        <f>INDEX(BO6:BO12,MATCH(9.99999999999999E+307,BO6:BO12))</f>
        <v>#N/A</v>
      </c>
      <c r="BP88" s="11">
        <v>1</v>
      </c>
      <c r="BQ88" s="23" t="e">
        <f>INDEX(BQ6:BQ12,MATCH(9.99999999999999E+307,BQ6:BQ12))</f>
        <v>#N/A</v>
      </c>
      <c r="BR88" s="35">
        <v>1</v>
      </c>
      <c r="BS88" s="23" t="e">
        <f>INDEX(BS6:BS12,MATCH(9.99999999999999E+307,BS6:BS12))</f>
        <v>#N/A</v>
      </c>
      <c r="BT88" s="9"/>
    </row>
    <row r="89" spans="1:72" hidden="1" x14ac:dyDescent="0.25">
      <c r="A89" s="27"/>
      <c r="B89" s="24">
        <v>2</v>
      </c>
      <c r="C89" s="22" t="e">
        <f>INDEX(C13:C19,MATCH(9.99999999999999E+307,C13:C19))</f>
        <v>#N/A</v>
      </c>
      <c r="D89" s="9">
        <v>2</v>
      </c>
      <c r="E89" s="22" t="e">
        <f>INDEX(E13:E19,MATCH(9.99999999999999E+307,E13:E19))</f>
        <v>#N/A</v>
      </c>
      <c r="F89" s="24">
        <v>2</v>
      </c>
      <c r="G89" s="22" t="e">
        <f>INDEX(G13:G19,MATCH(9.99999999999999E+307,G13:G19))</f>
        <v>#N/A</v>
      </c>
      <c r="H89" s="9">
        <v>2</v>
      </c>
      <c r="I89" s="22" t="e">
        <f>INDEX(I13:I19,MATCH(9.99999999999999E+307,I13:I19))</f>
        <v>#N/A</v>
      </c>
      <c r="J89" s="24">
        <v>2</v>
      </c>
      <c r="K89" s="22" t="e">
        <f>INDEX(K13:K19,MATCH(9.99999999999999E+307,K13:K19))</f>
        <v>#N/A</v>
      </c>
      <c r="L89" s="9">
        <v>2</v>
      </c>
      <c r="M89" s="22" t="e">
        <f>INDEX(M13:M19,MATCH(9.99999999999999E+307,M13:M19))</f>
        <v>#N/A</v>
      </c>
      <c r="N89" s="24">
        <v>2</v>
      </c>
      <c r="O89" s="22" t="e">
        <f>INDEX(O13:O19,MATCH(9.99999999999999E+307,O13:O19))</f>
        <v>#N/A</v>
      </c>
      <c r="P89" s="9">
        <v>2</v>
      </c>
      <c r="Q89" s="22" t="e">
        <f>INDEX(Q13:Q19,MATCH(9.99999999999999E+307,Q13:Q19))</f>
        <v>#N/A</v>
      </c>
      <c r="R89" s="24">
        <v>2</v>
      </c>
      <c r="S89" s="22" t="e">
        <f>INDEX(S13:S19,MATCH(9.99999999999999E+307,S13:S19))</f>
        <v>#N/A</v>
      </c>
      <c r="T89" s="9">
        <v>2</v>
      </c>
      <c r="U89" s="22" t="e">
        <f>INDEX(U13:U19,MATCH(9.99999999999999E+307,U13:U19))</f>
        <v>#N/A</v>
      </c>
      <c r="V89" s="24">
        <v>2</v>
      </c>
      <c r="W89" s="22" t="e">
        <f>INDEX(W13:W19,MATCH(9.99999999999999E+307,W13:W19))</f>
        <v>#N/A</v>
      </c>
      <c r="X89" s="9">
        <v>2</v>
      </c>
      <c r="Y89" s="22" t="e">
        <f>INDEX(Y13:Y19,MATCH(9.99999999999999E+307,Y13:Y19))</f>
        <v>#N/A</v>
      </c>
      <c r="Z89" s="24">
        <v>2</v>
      </c>
      <c r="AA89" s="22" t="e">
        <f>INDEX(AA13:AA19,MATCH(9.99999999999999E+307,AA13:AA19))</f>
        <v>#N/A</v>
      </c>
      <c r="AB89" s="9">
        <v>2</v>
      </c>
      <c r="AC89" s="22" t="e">
        <f>INDEX(AC13:AC19,MATCH(9.99999999999999E+307,AC13:AC19))</f>
        <v>#N/A</v>
      </c>
      <c r="AD89" s="24">
        <v>2</v>
      </c>
      <c r="AE89" s="22" t="e">
        <f>INDEX(AE13:AE19,MATCH(9.99999999999999E+307,AE13:AE19))</f>
        <v>#N/A</v>
      </c>
      <c r="AF89" s="9">
        <v>2</v>
      </c>
      <c r="AG89" s="22" t="e">
        <f>INDEX(AG13:AG19,MATCH(9.99999999999999E+307,AG13:AG19))</f>
        <v>#N/A</v>
      </c>
      <c r="AH89" s="24">
        <v>2</v>
      </c>
      <c r="AI89" s="22" t="e">
        <f>INDEX(AI13:AI19,MATCH(9.99999999999999E+307,AI13:AI19))</f>
        <v>#N/A</v>
      </c>
      <c r="AJ89" s="9">
        <v>2</v>
      </c>
      <c r="AK89" s="22" t="e">
        <f>INDEX(AK13:AK19,MATCH(9.99999999999999E+307,AK13:AK19))</f>
        <v>#N/A</v>
      </c>
      <c r="AL89" s="24">
        <v>2</v>
      </c>
      <c r="AM89" s="22" t="e">
        <f>INDEX(AM13:AM19,MATCH(9.99999999999999E+307,AM13:AM19))</f>
        <v>#N/A</v>
      </c>
      <c r="AN89" s="9">
        <v>2</v>
      </c>
      <c r="AO89" s="22" t="e">
        <f>INDEX(AO13:AO19,MATCH(9.99999999999999E+307,AO13:AO19))</f>
        <v>#N/A</v>
      </c>
      <c r="AP89" s="24">
        <v>2</v>
      </c>
      <c r="AQ89" s="22" t="e">
        <f>INDEX(AQ13:AQ19,MATCH(9.99999999999999E+307,AQ13:AQ19))</f>
        <v>#N/A</v>
      </c>
      <c r="AR89" s="9">
        <v>2</v>
      </c>
      <c r="AS89" s="22" t="e">
        <f>INDEX(AS13:AS19,MATCH(9.99999999999999E+307,AS13:AS19))</f>
        <v>#N/A</v>
      </c>
      <c r="AT89" s="24">
        <v>2</v>
      </c>
      <c r="AU89" s="22" t="e">
        <f>INDEX(AU13:AU19,MATCH(9.99999999999999E+307,AU13:AU19))</f>
        <v>#N/A</v>
      </c>
      <c r="AV89" s="9">
        <v>2</v>
      </c>
      <c r="AW89" s="22" t="e">
        <f>INDEX(AW13:AW19,MATCH(9.99999999999999E+307,AW13:AW19))</f>
        <v>#N/A</v>
      </c>
      <c r="AX89" s="24">
        <v>2</v>
      </c>
      <c r="AY89" s="22" t="e">
        <f>INDEX(AY13:AY19,MATCH(9.99999999999999E+307,AY13:AY19))</f>
        <v>#N/A</v>
      </c>
      <c r="AZ89" s="9">
        <v>2</v>
      </c>
      <c r="BA89" s="22" t="e">
        <f>INDEX(BA13:BA19,MATCH(9.99999999999999E+307,BA13:BA19))</f>
        <v>#N/A</v>
      </c>
      <c r="BB89" s="24">
        <v>2</v>
      </c>
      <c r="BC89" s="22" t="e">
        <f>INDEX(BC13:BC19,MATCH(9.99999999999999E+307,BC13:BC19))</f>
        <v>#N/A</v>
      </c>
      <c r="BD89" s="9">
        <v>2</v>
      </c>
      <c r="BE89" s="22" t="e">
        <f>INDEX(BE13:BE19,MATCH(9.99999999999999E+307,BE13:BE19))</f>
        <v>#N/A</v>
      </c>
      <c r="BF89" s="24">
        <v>2</v>
      </c>
      <c r="BG89" s="22" t="e">
        <f>INDEX(BG13:BG19,MATCH(9.99999999999999E+307,BG13:BG19))</f>
        <v>#N/A</v>
      </c>
      <c r="BH89" s="9">
        <v>2</v>
      </c>
      <c r="BI89" s="22" t="e">
        <f>INDEX(BI13:BI19,MATCH(9.99999999999999E+307,BI13:BI19))</f>
        <v>#N/A</v>
      </c>
      <c r="BJ89" s="24">
        <v>2</v>
      </c>
      <c r="BK89" s="22" t="e">
        <f>INDEX(BK13:BK19,MATCH(9.99999999999999E+307,BK13:BK19))</f>
        <v>#N/A</v>
      </c>
      <c r="BL89" s="9">
        <v>2</v>
      </c>
      <c r="BM89" s="22" t="e">
        <f>INDEX(BM13:BM19,MATCH(9.99999999999999E+307,BM13:BM19))</f>
        <v>#N/A</v>
      </c>
      <c r="BN89" s="24">
        <v>2</v>
      </c>
      <c r="BO89" s="22" t="e">
        <f>INDEX(BO13:BO19,MATCH(9.99999999999999E+307,BO13:BO19))</f>
        <v>#N/A</v>
      </c>
      <c r="BP89" s="9">
        <v>2</v>
      </c>
      <c r="BQ89" s="22" t="e">
        <f>INDEX(BQ13:BQ19,MATCH(9.99999999999999E+307,BQ13:BQ19))</f>
        <v>#N/A</v>
      </c>
      <c r="BR89" s="24">
        <v>2</v>
      </c>
      <c r="BS89" s="22" t="e">
        <f>INDEX(BS13:BS19,MATCH(9.99999999999999E+307,BS13:BS19))</f>
        <v>#N/A</v>
      </c>
      <c r="BT89" s="9"/>
    </row>
    <row r="90" spans="1:72" hidden="1" x14ac:dyDescent="0.25">
      <c r="A90" s="27"/>
      <c r="B90" s="24">
        <v>3</v>
      </c>
      <c r="C90" s="22" t="e">
        <f>INDEX(C20:C26,MATCH(9.99999999999999E+307,C20:C26))</f>
        <v>#N/A</v>
      </c>
      <c r="D90" s="9">
        <v>3</v>
      </c>
      <c r="E90" s="22" t="e">
        <f>INDEX(E20:E26,MATCH(9.99999999999999E+307,E20:E26))</f>
        <v>#N/A</v>
      </c>
      <c r="F90" s="24">
        <v>3</v>
      </c>
      <c r="G90" s="22" t="e">
        <f>INDEX(G20:G26,MATCH(9.99999999999999E+307,G20:G26))</f>
        <v>#N/A</v>
      </c>
      <c r="H90" s="9">
        <v>3</v>
      </c>
      <c r="I90" s="22" t="e">
        <f>INDEX(I20:I26,MATCH(9.99999999999999E+307,I20:I26))</f>
        <v>#N/A</v>
      </c>
      <c r="J90" s="24">
        <v>3</v>
      </c>
      <c r="K90" s="22" t="e">
        <f>INDEX(K20:K26,MATCH(9.99999999999999E+307,K20:K26))</f>
        <v>#N/A</v>
      </c>
      <c r="L90" s="9">
        <v>3</v>
      </c>
      <c r="M90" s="22" t="e">
        <f>INDEX(M20:M26,MATCH(9.99999999999999E+307,M20:M26))</f>
        <v>#N/A</v>
      </c>
      <c r="N90" s="24">
        <v>3</v>
      </c>
      <c r="O90" s="22" t="e">
        <f>INDEX(O20:O26,MATCH(9.99999999999999E+307,O20:O26))</f>
        <v>#N/A</v>
      </c>
      <c r="P90" s="9">
        <v>3</v>
      </c>
      <c r="Q90" s="22" t="e">
        <f>INDEX(Q20:Q26,MATCH(9.99999999999999E+307,Q20:Q26))</f>
        <v>#N/A</v>
      </c>
      <c r="R90" s="24">
        <v>3</v>
      </c>
      <c r="S90" s="22" t="e">
        <f>INDEX(S20:S26,MATCH(9.99999999999999E+307,S20:S26))</f>
        <v>#N/A</v>
      </c>
      <c r="T90" s="9">
        <v>3</v>
      </c>
      <c r="U90" s="22" t="e">
        <f>INDEX(U20:U26,MATCH(9.99999999999999E+307,U20:U26))</f>
        <v>#N/A</v>
      </c>
      <c r="V90" s="24">
        <v>3</v>
      </c>
      <c r="W90" s="22" t="e">
        <f>INDEX(W20:W26,MATCH(9.99999999999999E+307,W20:W26))</f>
        <v>#N/A</v>
      </c>
      <c r="X90" s="9">
        <v>3</v>
      </c>
      <c r="Y90" s="22" t="e">
        <f>INDEX(Y20:Y26,MATCH(9.99999999999999E+307,Y20:Y26))</f>
        <v>#N/A</v>
      </c>
      <c r="Z90" s="24">
        <v>3</v>
      </c>
      <c r="AA90" s="22" t="e">
        <f>INDEX(AA20:AA26,MATCH(9.99999999999999E+307,AA20:AA26))</f>
        <v>#N/A</v>
      </c>
      <c r="AB90" s="9">
        <v>3</v>
      </c>
      <c r="AC90" s="22" t="e">
        <f>INDEX(AC20:AC26,MATCH(9.99999999999999E+307,AC20:AC26))</f>
        <v>#N/A</v>
      </c>
      <c r="AD90" s="24">
        <v>3</v>
      </c>
      <c r="AE90" s="22" t="e">
        <f>INDEX(AE20:AE26,MATCH(9.99999999999999E+307,AE20:AE26))</f>
        <v>#N/A</v>
      </c>
      <c r="AF90" s="9">
        <v>3</v>
      </c>
      <c r="AG90" s="22" t="e">
        <f>INDEX(AG20:AG26,MATCH(9.99999999999999E+307,AG20:AG26))</f>
        <v>#N/A</v>
      </c>
      <c r="AH90" s="24">
        <v>3</v>
      </c>
      <c r="AI90" s="22" t="e">
        <f>INDEX(AI20:AI26,MATCH(9.99999999999999E+307,AI20:AI26))</f>
        <v>#N/A</v>
      </c>
      <c r="AJ90" s="9">
        <v>3</v>
      </c>
      <c r="AK90" s="22" t="e">
        <f>INDEX(AK20:AK26,MATCH(9.99999999999999E+307,AK20:AK26))</f>
        <v>#N/A</v>
      </c>
      <c r="AL90" s="24">
        <v>3</v>
      </c>
      <c r="AM90" s="22" t="e">
        <f>INDEX(AM20:AM26,MATCH(9.99999999999999E+307,AM20:AM26))</f>
        <v>#N/A</v>
      </c>
      <c r="AN90" s="9">
        <v>3</v>
      </c>
      <c r="AO90" s="22" t="e">
        <f>INDEX(AO20:AO26,MATCH(9.99999999999999E+307,AO20:AO26))</f>
        <v>#N/A</v>
      </c>
      <c r="AP90" s="24">
        <v>3</v>
      </c>
      <c r="AQ90" s="22" t="e">
        <f>INDEX(AQ20:AQ26,MATCH(9.99999999999999E+307,AQ20:AQ26))</f>
        <v>#N/A</v>
      </c>
      <c r="AR90" s="9">
        <v>3</v>
      </c>
      <c r="AS90" s="22" t="e">
        <f>INDEX(AS20:AS26,MATCH(9.99999999999999E+307,AS20:AS26))</f>
        <v>#N/A</v>
      </c>
      <c r="AT90" s="24">
        <v>3</v>
      </c>
      <c r="AU90" s="22" t="e">
        <f>INDEX(AU20:AU26,MATCH(9.99999999999999E+307,AU20:AU26))</f>
        <v>#N/A</v>
      </c>
      <c r="AV90" s="9">
        <v>3</v>
      </c>
      <c r="AW90" s="22" t="e">
        <f>INDEX(AW20:AW26,MATCH(9.99999999999999E+307,AW20:AW26))</f>
        <v>#N/A</v>
      </c>
      <c r="AX90" s="24">
        <v>3</v>
      </c>
      <c r="AY90" s="22" t="e">
        <f>INDEX(AY20:AY26,MATCH(9.99999999999999E+307,AY20:AY26))</f>
        <v>#N/A</v>
      </c>
      <c r="AZ90" s="9">
        <v>3</v>
      </c>
      <c r="BA90" s="22" t="e">
        <f>INDEX(BA20:BA26,MATCH(9.99999999999999E+307,BA20:BA26))</f>
        <v>#N/A</v>
      </c>
      <c r="BB90" s="24">
        <v>3</v>
      </c>
      <c r="BC90" s="22" t="e">
        <f>INDEX(BC20:BC26,MATCH(9.99999999999999E+307,BC20:BC26))</f>
        <v>#N/A</v>
      </c>
      <c r="BD90" s="9">
        <v>3</v>
      </c>
      <c r="BE90" s="22" t="e">
        <f>INDEX(BE20:BE26,MATCH(9.99999999999999E+307,BE20:BE26))</f>
        <v>#N/A</v>
      </c>
      <c r="BF90" s="24">
        <v>3</v>
      </c>
      <c r="BG90" s="22" t="e">
        <f>INDEX(BG20:BG26,MATCH(9.99999999999999E+307,BG20:BG26))</f>
        <v>#N/A</v>
      </c>
      <c r="BH90" s="9">
        <v>3</v>
      </c>
      <c r="BI90" s="22" t="e">
        <f>INDEX(BI20:BI26,MATCH(9.99999999999999E+307,BI20:BI26))</f>
        <v>#N/A</v>
      </c>
      <c r="BJ90" s="24">
        <v>3</v>
      </c>
      <c r="BK90" s="22" t="e">
        <f>INDEX(BK20:BK26,MATCH(9.99999999999999E+307,BK20:BK26))</f>
        <v>#N/A</v>
      </c>
      <c r="BL90" s="9">
        <v>3</v>
      </c>
      <c r="BM90" s="22" t="e">
        <f>INDEX(BM20:BM26,MATCH(9.99999999999999E+307,BM20:BM26))</f>
        <v>#N/A</v>
      </c>
      <c r="BN90" s="24">
        <v>3</v>
      </c>
      <c r="BO90" s="22" t="e">
        <f>INDEX(BO20:BO26,MATCH(9.99999999999999E+307,BO20:BO26))</f>
        <v>#N/A</v>
      </c>
      <c r="BP90" s="9">
        <v>3</v>
      </c>
      <c r="BQ90" s="22" t="e">
        <f>INDEX(BQ20:BQ26,MATCH(9.99999999999999E+307,BQ20:BQ26))</f>
        <v>#N/A</v>
      </c>
      <c r="BR90" s="24">
        <v>3</v>
      </c>
      <c r="BS90" s="22" t="e">
        <f>INDEX(BS20:BS26,MATCH(9.99999999999999E+307,BS20:BS26))</f>
        <v>#N/A</v>
      </c>
      <c r="BT90" s="9"/>
    </row>
    <row r="91" spans="1:72" hidden="1" x14ac:dyDescent="0.25">
      <c r="A91" s="27"/>
      <c r="B91" s="24">
        <v>4</v>
      </c>
      <c r="C91" s="22" t="e">
        <f>INDEX(C27:C33,MATCH(9.99999999999999E+307,C27:C33))</f>
        <v>#N/A</v>
      </c>
      <c r="D91" s="9">
        <v>4</v>
      </c>
      <c r="E91" s="22" t="e">
        <f>INDEX(E27:E33,MATCH(9.99999999999999E+307,E27:E33))</f>
        <v>#N/A</v>
      </c>
      <c r="F91" s="24">
        <v>4</v>
      </c>
      <c r="G91" s="22" t="e">
        <f>INDEX(G27:G33,MATCH(9.99999999999999E+307,G27:G33))</f>
        <v>#N/A</v>
      </c>
      <c r="H91" s="9">
        <v>4</v>
      </c>
      <c r="I91" s="22" t="e">
        <f>INDEX(I27:I33,MATCH(9.99999999999999E+307,I27:I33))</f>
        <v>#N/A</v>
      </c>
      <c r="J91" s="24">
        <v>4</v>
      </c>
      <c r="K91" s="22" t="e">
        <f>INDEX(K27:K33,MATCH(9.99999999999999E+307,K27:K33))</f>
        <v>#N/A</v>
      </c>
      <c r="L91" s="9">
        <v>4</v>
      </c>
      <c r="M91" s="22" t="e">
        <f>INDEX(M27:M33,MATCH(9.99999999999999E+307,M27:M33))</f>
        <v>#N/A</v>
      </c>
      <c r="N91" s="24">
        <v>4</v>
      </c>
      <c r="O91" s="22" t="e">
        <f>INDEX(O27:O33,MATCH(9.99999999999999E+307,O27:O33))</f>
        <v>#N/A</v>
      </c>
      <c r="P91" s="9">
        <v>4</v>
      </c>
      <c r="Q91" s="22" t="e">
        <f>INDEX(Q27:Q33,MATCH(9.99999999999999E+307,Q27:Q33))</f>
        <v>#N/A</v>
      </c>
      <c r="R91" s="24">
        <v>4</v>
      </c>
      <c r="S91" s="22" t="e">
        <f>INDEX(S27:S33,MATCH(9.99999999999999E+307,S27:S33))</f>
        <v>#N/A</v>
      </c>
      <c r="T91" s="9">
        <v>4</v>
      </c>
      <c r="U91" s="22" t="e">
        <f>INDEX(U27:U33,MATCH(9.99999999999999E+307,U27:U33))</f>
        <v>#N/A</v>
      </c>
      <c r="V91" s="24">
        <v>4</v>
      </c>
      <c r="W91" s="22" t="e">
        <f>INDEX(W27:W33,MATCH(9.99999999999999E+307,W27:W33))</f>
        <v>#N/A</v>
      </c>
      <c r="X91" s="9">
        <v>4</v>
      </c>
      <c r="Y91" s="22" t="e">
        <f>INDEX(Y27:Y33,MATCH(9.99999999999999E+307,Y27:Y33))</f>
        <v>#N/A</v>
      </c>
      <c r="Z91" s="24">
        <v>4</v>
      </c>
      <c r="AA91" s="22" t="e">
        <f>INDEX(AA27:AA33,MATCH(9.99999999999999E+307,AA27:AA33))</f>
        <v>#N/A</v>
      </c>
      <c r="AB91" s="9">
        <v>4</v>
      </c>
      <c r="AC91" s="22" t="e">
        <f>INDEX(AC27:AC33,MATCH(9.99999999999999E+307,AC27:AC33))</f>
        <v>#N/A</v>
      </c>
      <c r="AD91" s="24">
        <v>4</v>
      </c>
      <c r="AE91" s="22" t="e">
        <f>INDEX(AE27:AE33,MATCH(9.99999999999999E+307,AE27:AE33))</f>
        <v>#N/A</v>
      </c>
      <c r="AF91" s="9">
        <v>4</v>
      </c>
      <c r="AG91" s="22" t="e">
        <f>INDEX(AG27:AG33,MATCH(9.99999999999999E+307,AG27:AG33))</f>
        <v>#N/A</v>
      </c>
      <c r="AH91" s="24">
        <v>4</v>
      </c>
      <c r="AI91" s="22" t="e">
        <f>INDEX(AI27:AI33,MATCH(9.99999999999999E+307,AI27:AI33))</f>
        <v>#N/A</v>
      </c>
      <c r="AJ91" s="9">
        <v>4</v>
      </c>
      <c r="AK91" s="22" t="e">
        <f>INDEX(AK27:AK33,MATCH(9.99999999999999E+307,AK27:AK33))</f>
        <v>#N/A</v>
      </c>
      <c r="AL91" s="24">
        <v>4</v>
      </c>
      <c r="AM91" s="22" t="e">
        <f>INDEX(AM27:AM33,MATCH(9.99999999999999E+307,AM27:AM33))</f>
        <v>#N/A</v>
      </c>
      <c r="AN91" s="9">
        <v>4</v>
      </c>
      <c r="AO91" s="22" t="e">
        <f>INDEX(AO27:AO33,MATCH(9.99999999999999E+307,AO27:AO33))</f>
        <v>#N/A</v>
      </c>
      <c r="AP91" s="24">
        <v>4</v>
      </c>
      <c r="AQ91" s="22" t="e">
        <f>INDEX(AQ27:AQ33,MATCH(9.99999999999999E+307,AQ27:AQ33))</f>
        <v>#N/A</v>
      </c>
      <c r="AR91" s="9">
        <v>4</v>
      </c>
      <c r="AS91" s="22" t="e">
        <f>INDEX(AS27:AS33,MATCH(9.99999999999999E+307,AS27:AS33))</f>
        <v>#N/A</v>
      </c>
      <c r="AT91" s="24">
        <v>4</v>
      </c>
      <c r="AU91" s="22" t="e">
        <f>INDEX(AU27:AU33,MATCH(9.99999999999999E+307,AU27:AU33))</f>
        <v>#N/A</v>
      </c>
      <c r="AV91" s="9">
        <v>4</v>
      </c>
      <c r="AW91" s="22" t="e">
        <f>INDEX(AW27:AW33,MATCH(9.99999999999999E+307,AW27:AW33))</f>
        <v>#N/A</v>
      </c>
      <c r="AX91" s="24">
        <v>4</v>
      </c>
      <c r="AY91" s="22" t="e">
        <f>INDEX(AY27:AY33,MATCH(9.99999999999999E+307,AY27:AY33))</f>
        <v>#N/A</v>
      </c>
      <c r="AZ91" s="9">
        <v>4</v>
      </c>
      <c r="BA91" s="22" t="e">
        <f>INDEX(BA27:BA33,MATCH(9.99999999999999E+307,BA27:BA33))</f>
        <v>#N/A</v>
      </c>
      <c r="BB91" s="24">
        <v>4</v>
      </c>
      <c r="BC91" s="22" t="e">
        <f>INDEX(BC27:BC33,MATCH(9.99999999999999E+307,BC27:BC33))</f>
        <v>#N/A</v>
      </c>
      <c r="BD91" s="9">
        <v>4</v>
      </c>
      <c r="BE91" s="22" t="e">
        <f>INDEX(BE27:BE33,MATCH(9.99999999999999E+307,BE27:BE33))</f>
        <v>#N/A</v>
      </c>
      <c r="BF91" s="24">
        <v>4</v>
      </c>
      <c r="BG91" s="22" t="e">
        <f>INDEX(BG27:BG33,MATCH(9.99999999999999E+307,BG27:BG33))</f>
        <v>#N/A</v>
      </c>
      <c r="BH91" s="9">
        <v>4</v>
      </c>
      <c r="BI91" s="22" t="e">
        <f>INDEX(BI27:BI33,MATCH(9.99999999999999E+307,BI27:BI33))</f>
        <v>#N/A</v>
      </c>
      <c r="BJ91" s="24">
        <v>4</v>
      </c>
      <c r="BK91" s="22" t="e">
        <f>INDEX(BK27:BK33,MATCH(9.99999999999999E+307,BK27:BK33))</f>
        <v>#N/A</v>
      </c>
      <c r="BL91" s="9">
        <v>4</v>
      </c>
      <c r="BM91" s="22" t="e">
        <f>INDEX(BM27:BM33,MATCH(9.99999999999999E+307,BM27:BM33))</f>
        <v>#N/A</v>
      </c>
      <c r="BN91" s="24">
        <v>4</v>
      </c>
      <c r="BO91" s="22" t="e">
        <f>INDEX(BO27:BO33,MATCH(9.99999999999999E+307,BO27:BO33))</f>
        <v>#N/A</v>
      </c>
      <c r="BP91" s="9">
        <v>4</v>
      </c>
      <c r="BQ91" s="22" t="e">
        <f>INDEX(BQ27:BQ33,MATCH(9.99999999999999E+307,BQ27:BQ33))</f>
        <v>#N/A</v>
      </c>
      <c r="BR91" s="24">
        <v>4</v>
      </c>
      <c r="BS91" s="22" t="e">
        <f>INDEX(BS27:BS33,MATCH(9.99999999999999E+307,BS27:BS33))</f>
        <v>#N/A</v>
      </c>
      <c r="BT91" s="9"/>
    </row>
    <row r="92" spans="1:72" hidden="1" x14ac:dyDescent="0.25">
      <c r="A92" s="27"/>
      <c r="B92" s="24">
        <v>5</v>
      </c>
      <c r="C92" s="22" t="e">
        <f>INDEX(C34:C40,MATCH(9.99999999999999E+307,C34:C40))</f>
        <v>#N/A</v>
      </c>
      <c r="D92" s="9">
        <v>5</v>
      </c>
      <c r="E92" s="22" t="e">
        <f>INDEX(E34:E40,MATCH(9.99999999999999E+307,E34:E40))</f>
        <v>#N/A</v>
      </c>
      <c r="F92" s="24">
        <v>5</v>
      </c>
      <c r="G92" s="22" t="e">
        <f>INDEX(G34:G40,MATCH(9.99999999999999E+307,G34:G40))</f>
        <v>#N/A</v>
      </c>
      <c r="H92" s="9">
        <v>5</v>
      </c>
      <c r="I92" s="22" t="e">
        <f>INDEX(I34:I40,MATCH(9.99999999999999E+307,I34:I40))</f>
        <v>#N/A</v>
      </c>
      <c r="J92" s="24">
        <v>5</v>
      </c>
      <c r="K92" s="22" t="e">
        <f>INDEX(K34:K40,MATCH(9.99999999999999E+307,K34:K40))</f>
        <v>#N/A</v>
      </c>
      <c r="L92" s="9">
        <v>5</v>
      </c>
      <c r="M92" s="22" t="e">
        <f>INDEX(M34:M40,MATCH(9.99999999999999E+307,M34:M40))</f>
        <v>#N/A</v>
      </c>
      <c r="N92" s="24">
        <v>5</v>
      </c>
      <c r="O92" s="22" t="e">
        <f>INDEX(O34:O40,MATCH(9.99999999999999E+307,O34:O40))</f>
        <v>#N/A</v>
      </c>
      <c r="P92" s="9">
        <v>5</v>
      </c>
      <c r="Q92" s="22" t="e">
        <f>INDEX(Q34:Q40,MATCH(9.99999999999999E+307,Q34:Q40))</f>
        <v>#N/A</v>
      </c>
      <c r="R92" s="24">
        <v>5</v>
      </c>
      <c r="S92" s="22" t="e">
        <f>INDEX(S34:S40,MATCH(9.99999999999999E+307,S34:S40))</f>
        <v>#N/A</v>
      </c>
      <c r="T92" s="9">
        <v>5</v>
      </c>
      <c r="U92" s="22" t="e">
        <f>INDEX(U34:U40,MATCH(9.99999999999999E+307,U34:U40))</f>
        <v>#N/A</v>
      </c>
      <c r="V92" s="24">
        <v>5</v>
      </c>
      <c r="W92" s="22" t="e">
        <f>INDEX(W34:W40,MATCH(9.99999999999999E+307,W34:W40))</f>
        <v>#N/A</v>
      </c>
      <c r="X92" s="9">
        <v>5</v>
      </c>
      <c r="Y92" s="22" t="e">
        <f>INDEX(Y34:Y40,MATCH(9.99999999999999E+307,Y34:Y40))</f>
        <v>#N/A</v>
      </c>
      <c r="Z92" s="24">
        <v>5</v>
      </c>
      <c r="AA92" s="22" t="e">
        <f>INDEX(AA34:AA40,MATCH(9.99999999999999E+307,AA34:AA40))</f>
        <v>#N/A</v>
      </c>
      <c r="AB92" s="9">
        <v>5</v>
      </c>
      <c r="AC92" s="22" t="e">
        <f>INDEX(AC34:AC40,MATCH(9.99999999999999E+307,AC34:AC40))</f>
        <v>#N/A</v>
      </c>
      <c r="AD92" s="24">
        <v>5</v>
      </c>
      <c r="AE92" s="22" t="e">
        <f>INDEX(AE34:AE40,MATCH(9.99999999999999E+307,AE34:AE40))</f>
        <v>#N/A</v>
      </c>
      <c r="AF92" s="9">
        <v>5</v>
      </c>
      <c r="AG92" s="22" t="e">
        <f>INDEX(AG34:AG40,MATCH(9.99999999999999E+307,AG34:AG40))</f>
        <v>#N/A</v>
      </c>
      <c r="AH92" s="24">
        <v>5</v>
      </c>
      <c r="AI92" s="22" t="e">
        <f>INDEX(AI34:AI40,MATCH(9.99999999999999E+307,AI34:AI40))</f>
        <v>#N/A</v>
      </c>
      <c r="AJ92" s="9">
        <v>5</v>
      </c>
      <c r="AK92" s="22" t="e">
        <f>INDEX(AK34:AK40,MATCH(9.99999999999999E+307,AK34:AK40))</f>
        <v>#N/A</v>
      </c>
      <c r="AL92" s="24">
        <v>5</v>
      </c>
      <c r="AM92" s="22" t="e">
        <f>INDEX(AM34:AM40,MATCH(9.99999999999999E+307,AM34:AM40))</f>
        <v>#N/A</v>
      </c>
      <c r="AN92" s="9">
        <v>5</v>
      </c>
      <c r="AO92" s="22" t="e">
        <f>INDEX(AO34:AO40,MATCH(9.99999999999999E+307,AO34:AO40))</f>
        <v>#N/A</v>
      </c>
      <c r="AP92" s="24">
        <v>5</v>
      </c>
      <c r="AQ92" s="22" t="e">
        <f>INDEX(AQ34:AQ40,MATCH(9.99999999999999E+307,AQ34:AQ40))</f>
        <v>#N/A</v>
      </c>
      <c r="AR92" s="9">
        <v>5</v>
      </c>
      <c r="AS92" s="22" t="e">
        <f>INDEX(AS34:AS40,MATCH(9.99999999999999E+307,AS34:AS40))</f>
        <v>#N/A</v>
      </c>
      <c r="AT92" s="24">
        <v>5</v>
      </c>
      <c r="AU92" s="22" t="e">
        <f>INDEX(AU34:AU40,MATCH(9.99999999999999E+307,AU34:AU40))</f>
        <v>#N/A</v>
      </c>
      <c r="AV92" s="9">
        <v>5</v>
      </c>
      <c r="AW92" s="22" t="e">
        <f>INDEX(AW34:AW40,MATCH(9.99999999999999E+307,AW34:AW40))</f>
        <v>#N/A</v>
      </c>
      <c r="AX92" s="24">
        <v>5</v>
      </c>
      <c r="AY92" s="22" t="e">
        <f>INDEX(AY34:AY40,MATCH(9.99999999999999E+307,AY34:AY40))</f>
        <v>#N/A</v>
      </c>
      <c r="AZ92" s="9">
        <v>5</v>
      </c>
      <c r="BA92" s="22" t="e">
        <f>INDEX(BA34:BA40,MATCH(9.99999999999999E+307,BA34:BA40))</f>
        <v>#N/A</v>
      </c>
      <c r="BB92" s="24">
        <v>5</v>
      </c>
      <c r="BC92" s="22" t="e">
        <f>INDEX(BC34:BC40,MATCH(9.99999999999999E+307,BC34:BC40))</f>
        <v>#N/A</v>
      </c>
      <c r="BD92" s="9">
        <v>5</v>
      </c>
      <c r="BE92" s="22" t="e">
        <f>INDEX(BE34:BE40,MATCH(9.99999999999999E+307,BE34:BE40))</f>
        <v>#N/A</v>
      </c>
      <c r="BF92" s="24">
        <v>5</v>
      </c>
      <c r="BG92" s="22" t="e">
        <f>INDEX(BG34:BG40,MATCH(9.99999999999999E+307,BG34:BG40))</f>
        <v>#N/A</v>
      </c>
      <c r="BH92" s="9">
        <v>5</v>
      </c>
      <c r="BI92" s="22" t="e">
        <f>INDEX(BI34:BI40,MATCH(9.99999999999999E+307,BI34:BI40))</f>
        <v>#N/A</v>
      </c>
      <c r="BJ92" s="24">
        <v>5</v>
      </c>
      <c r="BK92" s="22" t="e">
        <f>INDEX(BK34:BK40,MATCH(9.99999999999999E+307,BK34:BK40))</f>
        <v>#N/A</v>
      </c>
      <c r="BL92" s="9">
        <v>5</v>
      </c>
      <c r="BM92" s="22" t="e">
        <f>INDEX(BM34:BM40,MATCH(9.99999999999999E+307,BM34:BM40))</f>
        <v>#N/A</v>
      </c>
      <c r="BN92" s="24">
        <v>5</v>
      </c>
      <c r="BO92" s="22" t="e">
        <f>INDEX(BO34:BO40,MATCH(9.99999999999999E+307,BO34:BO40))</f>
        <v>#N/A</v>
      </c>
      <c r="BP92" s="9">
        <v>5</v>
      </c>
      <c r="BQ92" s="22" t="e">
        <f>INDEX(BQ34:BQ40,MATCH(9.99999999999999E+307,BQ34:BQ40))</f>
        <v>#N/A</v>
      </c>
      <c r="BR92" s="24">
        <v>5</v>
      </c>
      <c r="BS92" s="22" t="e">
        <f>INDEX(BS34:BS40,MATCH(9.99999999999999E+307,BS34:BS40))</f>
        <v>#N/A</v>
      </c>
      <c r="BT92" s="9"/>
    </row>
    <row r="93" spans="1:72" hidden="1" x14ac:dyDescent="0.25">
      <c r="A93" s="27"/>
      <c r="B93" s="24">
        <v>6</v>
      </c>
      <c r="C93" s="22" t="e">
        <f>INDEX(C41:C47,MATCH(9.99999999999999E+307,C41:C47))</f>
        <v>#N/A</v>
      </c>
      <c r="D93" s="9">
        <v>6</v>
      </c>
      <c r="E93" s="22" t="e">
        <f>INDEX(E41:E47,MATCH(9.99999999999999E+307,E41:E47))</f>
        <v>#N/A</v>
      </c>
      <c r="F93" s="24">
        <v>6</v>
      </c>
      <c r="G93" s="22" t="e">
        <f>INDEX(G41:G47,MATCH(9.99999999999999E+307,G41:G47))</f>
        <v>#N/A</v>
      </c>
      <c r="H93" s="9">
        <v>6</v>
      </c>
      <c r="I93" s="22" t="e">
        <f>INDEX(I41:I47,MATCH(9.99999999999999E+307,I41:I47))</f>
        <v>#N/A</v>
      </c>
      <c r="J93" s="24">
        <v>6</v>
      </c>
      <c r="K93" s="22" t="e">
        <f>INDEX(K41:K47,MATCH(9.99999999999999E+307,K41:K47))</f>
        <v>#N/A</v>
      </c>
      <c r="L93" s="9">
        <v>6</v>
      </c>
      <c r="M93" s="22" t="e">
        <f>INDEX(M41:M47,MATCH(9.99999999999999E+307,M41:M47))</f>
        <v>#N/A</v>
      </c>
      <c r="N93" s="24">
        <v>6</v>
      </c>
      <c r="O93" s="22" t="e">
        <f>INDEX(O41:O47,MATCH(9.99999999999999E+307,O41:O47))</f>
        <v>#N/A</v>
      </c>
      <c r="P93" s="9">
        <v>6</v>
      </c>
      <c r="Q93" s="22" t="e">
        <f>INDEX(Q41:Q47,MATCH(9.99999999999999E+307,Q41:Q47))</f>
        <v>#N/A</v>
      </c>
      <c r="R93" s="24">
        <v>6</v>
      </c>
      <c r="S93" s="22" t="e">
        <f>INDEX(S41:S47,MATCH(9.99999999999999E+307,S41:S47))</f>
        <v>#N/A</v>
      </c>
      <c r="T93" s="9">
        <v>6</v>
      </c>
      <c r="U93" s="22" t="e">
        <f>INDEX(U41:U47,MATCH(9.99999999999999E+307,U41:U47))</f>
        <v>#N/A</v>
      </c>
      <c r="V93" s="24">
        <v>6</v>
      </c>
      <c r="W93" s="22" t="e">
        <f>INDEX(W41:W47,MATCH(9.99999999999999E+307,W41:W47))</f>
        <v>#N/A</v>
      </c>
      <c r="X93" s="9">
        <v>6</v>
      </c>
      <c r="Y93" s="22" t="e">
        <f>INDEX(Y41:Y47,MATCH(9.99999999999999E+307,Y41:Y47))</f>
        <v>#N/A</v>
      </c>
      <c r="Z93" s="24">
        <v>6</v>
      </c>
      <c r="AA93" s="22" t="e">
        <f>INDEX(AA41:AA47,MATCH(9.99999999999999E+307,AA41:AA47))</f>
        <v>#N/A</v>
      </c>
      <c r="AB93" s="9">
        <v>6</v>
      </c>
      <c r="AC93" s="22" t="e">
        <f>INDEX(AC41:AC47,MATCH(9.99999999999999E+307,AC41:AC47))</f>
        <v>#N/A</v>
      </c>
      <c r="AD93" s="24">
        <v>6</v>
      </c>
      <c r="AE93" s="22" t="e">
        <f>INDEX(AE41:AE47,MATCH(9.99999999999999E+307,AE41:AE47))</f>
        <v>#N/A</v>
      </c>
      <c r="AF93" s="9">
        <v>6</v>
      </c>
      <c r="AG93" s="22" t="e">
        <f>INDEX(AG41:AG47,MATCH(9.99999999999999E+307,AG41:AG47))</f>
        <v>#N/A</v>
      </c>
      <c r="AH93" s="24">
        <v>6</v>
      </c>
      <c r="AI93" s="22" t="e">
        <f>INDEX(AI41:AI47,MATCH(9.99999999999999E+307,AI41:AI47))</f>
        <v>#N/A</v>
      </c>
      <c r="AJ93" s="9">
        <v>6</v>
      </c>
      <c r="AK93" s="22" t="e">
        <f>INDEX(AK41:AK47,MATCH(9.99999999999999E+307,AK41:AK47))</f>
        <v>#N/A</v>
      </c>
      <c r="AL93" s="24">
        <v>6</v>
      </c>
      <c r="AM93" s="22" t="e">
        <f>INDEX(AM41:AM47,MATCH(9.99999999999999E+307,AM41:AM47))</f>
        <v>#N/A</v>
      </c>
      <c r="AN93" s="9">
        <v>6</v>
      </c>
      <c r="AO93" s="22" t="e">
        <f>INDEX(AO41:AO47,MATCH(9.99999999999999E+307,AO41:AO47))</f>
        <v>#N/A</v>
      </c>
      <c r="AP93" s="24">
        <v>6</v>
      </c>
      <c r="AQ93" s="22" t="e">
        <f>INDEX(AQ41:AQ47,MATCH(9.99999999999999E+307,AQ41:AQ47))</f>
        <v>#N/A</v>
      </c>
      <c r="AR93" s="9">
        <v>6</v>
      </c>
      <c r="AS93" s="22" t="e">
        <f>INDEX(AS41:AS47,MATCH(9.99999999999999E+307,AS41:AS47))</f>
        <v>#N/A</v>
      </c>
      <c r="AT93" s="24">
        <v>6</v>
      </c>
      <c r="AU93" s="22" t="e">
        <f>INDEX(AU41:AU47,MATCH(9.99999999999999E+307,AU41:AU47))</f>
        <v>#N/A</v>
      </c>
      <c r="AV93" s="9">
        <v>6</v>
      </c>
      <c r="AW93" s="22" t="e">
        <f>INDEX(AW41:AW47,MATCH(9.99999999999999E+307,AW41:AW47))</f>
        <v>#N/A</v>
      </c>
      <c r="AX93" s="24">
        <v>6</v>
      </c>
      <c r="AY93" s="22" t="e">
        <f>INDEX(AY41:AY47,MATCH(9.99999999999999E+307,AY41:AY47))</f>
        <v>#N/A</v>
      </c>
      <c r="AZ93" s="9">
        <v>6</v>
      </c>
      <c r="BA93" s="22" t="e">
        <f>INDEX(BA41:BA47,MATCH(9.99999999999999E+307,BA41:BA47))</f>
        <v>#N/A</v>
      </c>
      <c r="BB93" s="24">
        <v>6</v>
      </c>
      <c r="BC93" s="22" t="e">
        <f>INDEX(BC41:BC47,MATCH(9.99999999999999E+307,BC41:BC47))</f>
        <v>#N/A</v>
      </c>
      <c r="BD93" s="9">
        <v>6</v>
      </c>
      <c r="BE93" s="22" t="e">
        <f>INDEX(BE41:BE47,MATCH(9.99999999999999E+307,BE41:BE47))</f>
        <v>#N/A</v>
      </c>
      <c r="BF93" s="24">
        <v>6</v>
      </c>
      <c r="BG93" s="22" t="e">
        <f>INDEX(BG41:BG47,MATCH(9.99999999999999E+307,BG41:BG47))</f>
        <v>#N/A</v>
      </c>
      <c r="BH93" s="9">
        <v>6</v>
      </c>
      <c r="BI93" s="22" t="e">
        <f>INDEX(BI41:BI47,MATCH(9.99999999999999E+307,BI41:BI47))</f>
        <v>#N/A</v>
      </c>
      <c r="BJ93" s="24">
        <v>6</v>
      </c>
      <c r="BK93" s="22" t="e">
        <f>INDEX(BK41:BK47,MATCH(9.99999999999999E+307,BK41:BK47))</f>
        <v>#N/A</v>
      </c>
      <c r="BL93" s="9">
        <v>6</v>
      </c>
      <c r="BM93" s="22" t="e">
        <f>INDEX(BM41:BM47,MATCH(9.99999999999999E+307,BM41:BM47))</f>
        <v>#N/A</v>
      </c>
      <c r="BN93" s="24">
        <v>6</v>
      </c>
      <c r="BO93" s="22" t="e">
        <f>INDEX(BO41:BO47,MATCH(9.99999999999999E+307,BO41:BO47))</f>
        <v>#N/A</v>
      </c>
      <c r="BP93" s="9">
        <v>6</v>
      </c>
      <c r="BQ93" s="22" t="e">
        <f>INDEX(BQ41:BQ47,MATCH(9.99999999999999E+307,BQ41:BQ47))</f>
        <v>#N/A</v>
      </c>
      <c r="BR93" s="24">
        <v>6</v>
      </c>
      <c r="BS93" s="22" t="e">
        <f>INDEX(BS41:BS47,MATCH(9.99999999999999E+307,BS41:BS47))</f>
        <v>#N/A</v>
      </c>
      <c r="BT93" s="9"/>
    </row>
    <row r="94" spans="1:72" hidden="1" x14ac:dyDescent="0.25">
      <c r="A94" s="27"/>
      <c r="B94" s="24">
        <v>7</v>
      </c>
      <c r="C94" s="22" t="e">
        <f>INDEX(C48:C54,MATCH(9.99999999999999E+307,C48:C54))</f>
        <v>#N/A</v>
      </c>
      <c r="D94" s="9">
        <v>7</v>
      </c>
      <c r="E94" s="22" t="e">
        <f>INDEX(E48:E54,MATCH(9.99999999999999E+307,E48:E54))</f>
        <v>#N/A</v>
      </c>
      <c r="F94" s="24">
        <v>7</v>
      </c>
      <c r="G94" s="22" t="e">
        <f>INDEX(G48:G54,MATCH(9.99999999999999E+307,G48:G54))</f>
        <v>#N/A</v>
      </c>
      <c r="H94" s="9">
        <v>7</v>
      </c>
      <c r="I94" s="22" t="e">
        <f>INDEX(I48:I54,MATCH(9.99999999999999E+307,I48:I54))</f>
        <v>#N/A</v>
      </c>
      <c r="J94" s="24">
        <v>7</v>
      </c>
      <c r="K94" s="22" t="e">
        <f>INDEX(K48:K54,MATCH(9.99999999999999E+307,K48:K54))</f>
        <v>#N/A</v>
      </c>
      <c r="L94" s="9">
        <v>7</v>
      </c>
      <c r="M94" s="22" t="e">
        <f>INDEX(M48:M54,MATCH(9.99999999999999E+307,M48:M54))</f>
        <v>#N/A</v>
      </c>
      <c r="N94" s="24">
        <v>7</v>
      </c>
      <c r="O94" s="22" t="e">
        <f>INDEX(O48:O54,MATCH(9.99999999999999E+307,O48:O54))</f>
        <v>#N/A</v>
      </c>
      <c r="P94" s="9">
        <v>7</v>
      </c>
      <c r="Q94" s="22" t="e">
        <f>INDEX(Q48:Q54,MATCH(9.99999999999999E+307,Q48:Q54))</f>
        <v>#N/A</v>
      </c>
      <c r="R94" s="24">
        <v>7</v>
      </c>
      <c r="S94" s="22" t="e">
        <f>INDEX(S48:S54,MATCH(9.99999999999999E+307,S48:S54))</f>
        <v>#N/A</v>
      </c>
      <c r="T94" s="9">
        <v>7</v>
      </c>
      <c r="U94" s="22" t="e">
        <f>INDEX(U48:U54,MATCH(9.99999999999999E+307,U48:U54))</f>
        <v>#N/A</v>
      </c>
      <c r="V94" s="24">
        <v>7</v>
      </c>
      <c r="W94" s="22" t="e">
        <f>INDEX(W48:W54,MATCH(9.99999999999999E+307,W48:W54))</f>
        <v>#N/A</v>
      </c>
      <c r="X94" s="9">
        <v>7</v>
      </c>
      <c r="Y94" s="22" t="e">
        <f>INDEX(Y48:Y54,MATCH(9.99999999999999E+307,Y48:Y54))</f>
        <v>#N/A</v>
      </c>
      <c r="Z94" s="24">
        <v>7</v>
      </c>
      <c r="AA94" s="22" t="e">
        <f>INDEX(AA48:AA54,MATCH(9.99999999999999E+307,AA48:AA54))</f>
        <v>#N/A</v>
      </c>
      <c r="AB94" s="9">
        <v>7</v>
      </c>
      <c r="AC94" s="22" t="e">
        <f>INDEX(AC48:AC54,MATCH(9.99999999999999E+307,AC48:AC54))</f>
        <v>#N/A</v>
      </c>
      <c r="AD94" s="24">
        <v>7</v>
      </c>
      <c r="AE94" s="22" t="e">
        <f>INDEX(AE48:AE54,MATCH(9.99999999999999E+307,AE48:AE54))</f>
        <v>#N/A</v>
      </c>
      <c r="AF94" s="9">
        <v>7</v>
      </c>
      <c r="AG94" s="22" t="e">
        <f>INDEX(AG48:AG54,MATCH(9.99999999999999E+307,AG48:AG54))</f>
        <v>#N/A</v>
      </c>
      <c r="AH94" s="24">
        <v>7</v>
      </c>
      <c r="AI94" s="22" t="e">
        <f>INDEX(AI48:AI54,MATCH(9.99999999999999E+307,AI48:AI54))</f>
        <v>#N/A</v>
      </c>
      <c r="AJ94" s="9">
        <v>7</v>
      </c>
      <c r="AK94" s="22" t="e">
        <f>INDEX(AK48:AK54,MATCH(9.99999999999999E+307,AK48:AK54))</f>
        <v>#N/A</v>
      </c>
      <c r="AL94" s="24">
        <v>7</v>
      </c>
      <c r="AM94" s="22" t="e">
        <f>INDEX(AM48:AM54,MATCH(9.99999999999999E+307,AM48:AM54))</f>
        <v>#N/A</v>
      </c>
      <c r="AN94" s="9">
        <v>7</v>
      </c>
      <c r="AO94" s="22" t="e">
        <f>INDEX(AO48:AO54,MATCH(9.99999999999999E+307,AO48:AO54))</f>
        <v>#N/A</v>
      </c>
      <c r="AP94" s="24">
        <v>7</v>
      </c>
      <c r="AQ94" s="22" t="e">
        <f>INDEX(AQ48:AQ54,MATCH(9.99999999999999E+307,AQ48:AQ54))</f>
        <v>#N/A</v>
      </c>
      <c r="AR94" s="9">
        <v>7</v>
      </c>
      <c r="AS94" s="22" t="e">
        <f>INDEX(AS48:AS54,MATCH(9.99999999999999E+307,AS48:AS54))</f>
        <v>#N/A</v>
      </c>
      <c r="AT94" s="24">
        <v>7</v>
      </c>
      <c r="AU94" s="22" t="e">
        <f>INDEX(AU48:AU54,MATCH(9.99999999999999E+307,AU48:AU54))</f>
        <v>#N/A</v>
      </c>
      <c r="AV94" s="9">
        <v>7</v>
      </c>
      <c r="AW94" s="22" t="e">
        <f>INDEX(AW48:AW54,MATCH(9.99999999999999E+307,AW48:AW54))</f>
        <v>#N/A</v>
      </c>
      <c r="AX94" s="24">
        <v>7</v>
      </c>
      <c r="AY94" s="22" t="e">
        <f>INDEX(AY48:AY54,MATCH(9.99999999999999E+307,AY48:AY54))</f>
        <v>#N/A</v>
      </c>
      <c r="AZ94" s="9">
        <v>7</v>
      </c>
      <c r="BA94" s="22" t="e">
        <f>INDEX(BA48:BA54,MATCH(9.99999999999999E+307,BA48:BA54))</f>
        <v>#N/A</v>
      </c>
      <c r="BB94" s="24">
        <v>7</v>
      </c>
      <c r="BC94" s="22" t="e">
        <f>INDEX(BC48:BC54,MATCH(9.99999999999999E+307,BC48:BC54))</f>
        <v>#N/A</v>
      </c>
      <c r="BD94" s="9">
        <v>7</v>
      </c>
      <c r="BE94" s="22" t="e">
        <f>INDEX(BE48:BE54,MATCH(9.99999999999999E+307,BE48:BE54))</f>
        <v>#N/A</v>
      </c>
      <c r="BF94" s="24">
        <v>7</v>
      </c>
      <c r="BG94" s="22" t="e">
        <f>INDEX(BG48:BG54,MATCH(9.99999999999999E+307,BG48:BG54))</f>
        <v>#N/A</v>
      </c>
      <c r="BH94" s="9">
        <v>7</v>
      </c>
      <c r="BI94" s="22" t="e">
        <f>INDEX(BI48:BI54,MATCH(9.99999999999999E+307,BI48:BI54))</f>
        <v>#N/A</v>
      </c>
      <c r="BJ94" s="24">
        <v>7</v>
      </c>
      <c r="BK94" s="22" t="e">
        <f>INDEX(BK48:BK54,MATCH(9.99999999999999E+307,BK48:BK54))</f>
        <v>#N/A</v>
      </c>
      <c r="BL94" s="9">
        <v>7</v>
      </c>
      <c r="BM94" s="22" t="e">
        <f>INDEX(BM48:BM54,MATCH(9.99999999999999E+307,BM48:BM54))</f>
        <v>#N/A</v>
      </c>
      <c r="BN94" s="24">
        <v>7</v>
      </c>
      <c r="BO94" s="22" t="e">
        <f>INDEX(BO48:BO54,MATCH(9.99999999999999E+307,BO48:BO54))</f>
        <v>#N/A</v>
      </c>
      <c r="BP94" s="9">
        <v>7</v>
      </c>
      <c r="BQ94" s="22" t="e">
        <f>INDEX(BQ48:BQ54,MATCH(9.99999999999999E+307,BQ48:BQ54))</f>
        <v>#N/A</v>
      </c>
      <c r="BR94" s="24">
        <v>7</v>
      </c>
      <c r="BS94" s="22" t="e">
        <f>INDEX(BS48:BS54,MATCH(9.99999999999999E+307,BS48:BS54))</f>
        <v>#N/A</v>
      </c>
      <c r="BT94" s="9"/>
    </row>
    <row r="95" spans="1:72" hidden="1" x14ac:dyDescent="0.25">
      <c r="A95" s="27"/>
      <c r="B95" s="24">
        <v>8</v>
      </c>
      <c r="C95" s="22" t="e">
        <f>INDEX(C55:C61,MATCH(9.99999999999999E+307,C55:C61))</f>
        <v>#N/A</v>
      </c>
      <c r="D95" s="9">
        <v>8</v>
      </c>
      <c r="E95" s="22" t="e">
        <f>INDEX(E55:E61,MATCH(9.99999999999999E+307,E55:E61))</f>
        <v>#N/A</v>
      </c>
      <c r="F95" s="24">
        <v>8</v>
      </c>
      <c r="G95" s="22" t="e">
        <f>INDEX(G55:G61,MATCH(9.99999999999999E+307,G55:G61))</f>
        <v>#N/A</v>
      </c>
      <c r="H95" s="9">
        <v>8</v>
      </c>
      <c r="I95" s="22" t="e">
        <f>INDEX(I55:I61,MATCH(9.99999999999999E+307,I55:I61))</f>
        <v>#N/A</v>
      </c>
      <c r="J95" s="24">
        <v>8</v>
      </c>
      <c r="K95" s="22" t="e">
        <f>INDEX(K55:K61,MATCH(9.99999999999999E+307,K55:K61))</f>
        <v>#N/A</v>
      </c>
      <c r="L95" s="9">
        <v>8</v>
      </c>
      <c r="M95" s="22" t="e">
        <f>INDEX(M55:M61,MATCH(9.99999999999999E+307,M55:M61))</f>
        <v>#N/A</v>
      </c>
      <c r="N95" s="24">
        <v>8</v>
      </c>
      <c r="O95" s="22" t="e">
        <f>INDEX(O55:O61,MATCH(9.99999999999999E+307,O55:O61))</f>
        <v>#N/A</v>
      </c>
      <c r="P95" s="9">
        <v>8</v>
      </c>
      <c r="Q95" s="22" t="e">
        <f>INDEX(Q55:Q61,MATCH(9.99999999999999E+307,Q55:Q61))</f>
        <v>#N/A</v>
      </c>
      <c r="R95" s="24">
        <v>8</v>
      </c>
      <c r="S95" s="22" t="e">
        <f>INDEX(S55:S61,MATCH(9.99999999999999E+307,S55:S61))</f>
        <v>#N/A</v>
      </c>
      <c r="T95" s="9">
        <v>8</v>
      </c>
      <c r="U95" s="22" t="e">
        <f>INDEX(U55:U61,MATCH(9.99999999999999E+307,U55:U61))</f>
        <v>#N/A</v>
      </c>
      <c r="V95" s="24">
        <v>8</v>
      </c>
      <c r="W95" s="22" t="e">
        <f>INDEX(W55:W61,MATCH(9.99999999999999E+307,W55:W61))</f>
        <v>#N/A</v>
      </c>
      <c r="X95" s="9">
        <v>8</v>
      </c>
      <c r="Y95" s="22" t="e">
        <f>INDEX(Y55:Y61,MATCH(9.99999999999999E+307,Y55:Y61))</f>
        <v>#N/A</v>
      </c>
      <c r="Z95" s="24">
        <v>8</v>
      </c>
      <c r="AA95" s="22" t="e">
        <f>INDEX(AA55:AA61,MATCH(9.99999999999999E+307,AA55:AA61))</f>
        <v>#N/A</v>
      </c>
      <c r="AB95" s="9">
        <v>8</v>
      </c>
      <c r="AC95" s="22" t="e">
        <f>INDEX(AC55:AC61,MATCH(9.99999999999999E+307,AC55:AC61))</f>
        <v>#N/A</v>
      </c>
      <c r="AD95" s="24">
        <v>8</v>
      </c>
      <c r="AE95" s="22" t="e">
        <f>INDEX(AE55:AE61,MATCH(9.99999999999999E+307,AE55:AE61))</f>
        <v>#N/A</v>
      </c>
      <c r="AF95" s="9">
        <v>8</v>
      </c>
      <c r="AG95" s="22" t="e">
        <f>INDEX(AG55:AG61,MATCH(9.99999999999999E+307,AG55:AG61))</f>
        <v>#N/A</v>
      </c>
      <c r="AH95" s="24">
        <v>8</v>
      </c>
      <c r="AI95" s="22" t="e">
        <f>INDEX(AI55:AI61,MATCH(9.99999999999999E+307,AI55:AI61))</f>
        <v>#N/A</v>
      </c>
      <c r="AJ95" s="9">
        <v>8</v>
      </c>
      <c r="AK95" s="22" t="e">
        <f>INDEX(AK55:AK61,MATCH(9.99999999999999E+307,AK55:AK61))</f>
        <v>#N/A</v>
      </c>
      <c r="AL95" s="24">
        <v>8</v>
      </c>
      <c r="AM95" s="22" t="e">
        <f>INDEX(AM55:AM61,MATCH(9.99999999999999E+307,AM55:AM61))</f>
        <v>#N/A</v>
      </c>
      <c r="AN95" s="9">
        <v>8</v>
      </c>
      <c r="AO95" s="22" t="e">
        <f>INDEX(AO55:AO61,MATCH(9.99999999999999E+307,AO55:AO61))</f>
        <v>#N/A</v>
      </c>
      <c r="AP95" s="24">
        <v>8</v>
      </c>
      <c r="AQ95" s="22" t="e">
        <f>INDEX(AQ55:AQ61,MATCH(9.99999999999999E+307,AQ55:AQ61))</f>
        <v>#N/A</v>
      </c>
      <c r="AR95" s="9">
        <v>8</v>
      </c>
      <c r="AS95" s="22" t="e">
        <f>INDEX(AS55:AS61,MATCH(9.99999999999999E+307,AS55:AS61))</f>
        <v>#N/A</v>
      </c>
      <c r="AT95" s="24">
        <v>8</v>
      </c>
      <c r="AU95" s="22" t="e">
        <f>INDEX(AU55:AU61,MATCH(9.99999999999999E+307,AU55:AU61))</f>
        <v>#N/A</v>
      </c>
      <c r="AV95" s="9">
        <v>8</v>
      </c>
      <c r="AW95" s="22" t="e">
        <f>INDEX(AW55:AW61,MATCH(9.99999999999999E+307,AW55:AW61))</f>
        <v>#N/A</v>
      </c>
      <c r="AX95" s="24">
        <v>8</v>
      </c>
      <c r="AY95" s="22" t="e">
        <f>INDEX(AY55:AY61,MATCH(9.99999999999999E+307,AY55:AY61))</f>
        <v>#N/A</v>
      </c>
      <c r="AZ95" s="9">
        <v>8</v>
      </c>
      <c r="BA95" s="22" t="e">
        <f>INDEX(BA55:BA61,MATCH(9.99999999999999E+307,BA55:BA61))</f>
        <v>#N/A</v>
      </c>
      <c r="BB95" s="24">
        <v>8</v>
      </c>
      <c r="BC95" s="22" t="e">
        <f>INDEX(BC55:BC61,MATCH(9.99999999999999E+307,BC55:BC61))</f>
        <v>#N/A</v>
      </c>
      <c r="BD95" s="9">
        <v>8</v>
      </c>
      <c r="BE95" s="22" t="e">
        <f>INDEX(BE55:BE61,MATCH(9.99999999999999E+307,BE55:BE61))</f>
        <v>#N/A</v>
      </c>
      <c r="BF95" s="24">
        <v>8</v>
      </c>
      <c r="BG95" s="22" t="e">
        <f>INDEX(BG55:BG61,MATCH(9.99999999999999E+307,BG55:BG61))</f>
        <v>#N/A</v>
      </c>
      <c r="BH95" s="9">
        <v>8</v>
      </c>
      <c r="BI95" s="22" t="e">
        <f>INDEX(BI55:BI61,MATCH(9.99999999999999E+307,BI55:BI61))</f>
        <v>#N/A</v>
      </c>
      <c r="BJ95" s="24">
        <v>8</v>
      </c>
      <c r="BK95" s="22" t="e">
        <f>INDEX(BK55:BK61,MATCH(9.99999999999999E+307,BK55:BK61))</f>
        <v>#N/A</v>
      </c>
      <c r="BL95" s="9">
        <v>8</v>
      </c>
      <c r="BM95" s="22" t="e">
        <f>INDEX(BM55:BM61,MATCH(9.99999999999999E+307,BM55:BM61))</f>
        <v>#N/A</v>
      </c>
      <c r="BN95" s="24">
        <v>8</v>
      </c>
      <c r="BO95" s="22" t="e">
        <f>INDEX(BO55:BO61,MATCH(9.99999999999999E+307,BO55:BO61))</f>
        <v>#N/A</v>
      </c>
      <c r="BP95" s="9">
        <v>8</v>
      </c>
      <c r="BQ95" s="22" t="e">
        <f>INDEX(BQ55:BQ61,MATCH(9.99999999999999E+307,BQ55:BQ61))</f>
        <v>#N/A</v>
      </c>
      <c r="BR95" s="24">
        <v>8</v>
      </c>
      <c r="BS95" s="22" t="e">
        <f>INDEX(BS55:BS61,MATCH(9.99999999999999E+307,BS55:BS61))</f>
        <v>#N/A</v>
      </c>
      <c r="BT95" s="9"/>
    </row>
    <row r="96" spans="1:72" hidden="1" x14ac:dyDescent="0.25">
      <c r="A96" s="27"/>
      <c r="B96" s="24">
        <v>9</v>
      </c>
      <c r="C96" s="22" t="e">
        <f>INDEX(C62:C68,MATCH(9.99999999999999E+307,C62:C68))</f>
        <v>#N/A</v>
      </c>
      <c r="D96" s="9">
        <v>9</v>
      </c>
      <c r="E96" s="22" t="e">
        <f>INDEX(E62:E68,MATCH(9.99999999999999E+307,E62:E68))</f>
        <v>#N/A</v>
      </c>
      <c r="F96" s="24">
        <v>9</v>
      </c>
      <c r="G96" s="22" t="e">
        <f>INDEX(G62:G68,MATCH(9.99999999999999E+307,G62:G68))</f>
        <v>#N/A</v>
      </c>
      <c r="H96" s="9">
        <v>9</v>
      </c>
      <c r="I96" s="22" t="e">
        <f>INDEX(I62:I68,MATCH(9.99999999999999E+307,I62:I68))</f>
        <v>#N/A</v>
      </c>
      <c r="J96" s="24">
        <v>9</v>
      </c>
      <c r="K96" s="22" t="e">
        <f>INDEX(K62:K68,MATCH(9.99999999999999E+307,K62:K68))</f>
        <v>#N/A</v>
      </c>
      <c r="L96" s="9">
        <v>9</v>
      </c>
      <c r="M96" s="22" t="e">
        <f>INDEX(M62:M68,MATCH(9.99999999999999E+307,M62:M68))</f>
        <v>#N/A</v>
      </c>
      <c r="N96" s="24">
        <v>9</v>
      </c>
      <c r="O96" s="22" t="e">
        <f>INDEX(O62:O68,MATCH(9.99999999999999E+307,O62:O68))</f>
        <v>#N/A</v>
      </c>
      <c r="P96" s="9">
        <v>9</v>
      </c>
      <c r="Q96" s="22" t="e">
        <f>INDEX(Q62:Q68,MATCH(9.99999999999999E+307,Q62:Q68))</f>
        <v>#N/A</v>
      </c>
      <c r="R96" s="24">
        <v>9</v>
      </c>
      <c r="S96" s="22" t="e">
        <f>INDEX(S62:S68,MATCH(9.99999999999999E+307,S62:S68))</f>
        <v>#N/A</v>
      </c>
      <c r="T96" s="9">
        <v>9</v>
      </c>
      <c r="U96" s="22" t="e">
        <f>INDEX(U62:U68,MATCH(9.99999999999999E+307,U62:U68))</f>
        <v>#N/A</v>
      </c>
      <c r="V96" s="24">
        <v>9</v>
      </c>
      <c r="W96" s="22" t="e">
        <f>INDEX(W62:W68,MATCH(9.99999999999999E+307,W62:W68))</f>
        <v>#N/A</v>
      </c>
      <c r="X96" s="9">
        <v>9</v>
      </c>
      <c r="Y96" s="22" t="e">
        <f>INDEX(Y62:Y68,MATCH(9.99999999999999E+307,Y62:Y68))</f>
        <v>#N/A</v>
      </c>
      <c r="Z96" s="24">
        <v>9</v>
      </c>
      <c r="AA96" s="22" t="e">
        <f>INDEX(AA62:AA68,MATCH(9.99999999999999E+307,AA62:AA68))</f>
        <v>#N/A</v>
      </c>
      <c r="AB96" s="9">
        <v>9</v>
      </c>
      <c r="AC96" s="22" t="e">
        <f>INDEX(AC62:AC68,MATCH(9.99999999999999E+307,AC62:AC68))</f>
        <v>#N/A</v>
      </c>
      <c r="AD96" s="24">
        <v>9</v>
      </c>
      <c r="AE96" s="22" t="e">
        <f>INDEX(AE62:AE68,MATCH(9.99999999999999E+307,AE62:AE68))</f>
        <v>#N/A</v>
      </c>
      <c r="AF96" s="9">
        <v>9</v>
      </c>
      <c r="AG96" s="22" t="e">
        <f>INDEX(AG62:AG68,MATCH(9.99999999999999E+307,AG62:AG68))</f>
        <v>#N/A</v>
      </c>
      <c r="AH96" s="24">
        <v>9</v>
      </c>
      <c r="AI96" s="22" t="e">
        <f>INDEX(AI62:AI68,MATCH(9.99999999999999E+307,AI62:AI68))</f>
        <v>#N/A</v>
      </c>
      <c r="AJ96" s="9">
        <v>9</v>
      </c>
      <c r="AK96" s="22" t="e">
        <f>INDEX(AK62:AK68,MATCH(9.99999999999999E+307,AK62:AK68))</f>
        <v>#N/A</v>
      </c>
      <c r="AL96" s="24">
        <v>9</v>
      </c>
      <c r="AM96" s="22" t="e">
        <f>INDEX(AM62:AM68,MATCH(9.99999999999999E+307,AM62:AM68))</f>
        <v>#N/A</v>
      </c>
      <c r="AN96" s="9">
        <v>9</v>
      </c>
      <c r="AO96" s="22" t="e">
        <f>INDEX(AO62:AO68,MATCH(9.99999999999999E+307,AO62:AO68))</f>
        <v>#N/A</v>
      </c>
      <c r="AP96" s="24">
        <v>9</v>
      </c>
      <c r="AQ96" s="22" t="e">
        <f>INDEX(AQ62:AQ68,MATCH(9.99999999999999E+307,AQ62:AQ68))</f>
        <v>#N/A</v>
      </c>
      <c r="AR96" s="9">
        <v>9</v>
      </c>
      <c r="AS96" s="22" t="e">
        <f>INDEX(AS62:AS68,MATCH(9.99999999999999E+307,AS62:AS68))</f>
        <v>#N/A</v>
      </c>
      <c r="AT96" s="24">
        <v>9</v>
      </c>
      <c r="AU96" s="22" t="e">
        <f>INDEX(AU62:AU68,MATCH(9.99999999999999E+307,AU62:AU68))</f>
        <v>#N/A</v>
      </c>
      <c r="AV96" s="9">
        <v>9</v>
      </c>
      <c r="AW96" s="22" t="e">
        <f>INDEX(AW62:AW68,MATCH(9.99999999999999E+307,AW62:AW68))</f>
        <v>#N/A</v>
      </c>
      <c r="AX96" s="24">
        <v>9</v>
      </c>
      <c r="AY96" s="22" t="e">
        <f>INDEX(AY62:AY68,MATCH(9.99999999999999E+307,AY62:AY68))</f>
        <v>#N/A</v>
      </c>
      <c r="AZ96" s="9">
        <v>9</v>
      </c>
      <c r="BA96" s="22" t="e">
        <f>INDEX(BA62:BA68,MATCH(9.99999999999999E+307,BA62:BA68))</f>
        <v>#N/A</v>
      </c>
      <c r="BB96" s="24">
        <v>9</v>
      </c>
      <c r="BC96" s="22" t="e">
        <f>INDEX(BC62:BC68,MATCH(9.99999999999999E+307,BC62:BC68))</f>
        <v>#N/A</v>
      </c>
      <c r="BD96" s="9">
        <v>9</v>
      </c>
      <c r="BE96" s="22" t="e">
        <f>INDEX(BE62:BE68,MATCH(9.99999999999999E+307,BE62:BE68))</f>
        <v>#N/A</v>
      </c>
      <c r="BF96" s="24">
        <v>9</v>
      </c>
      <c r="BG96" s="22" t="e">
        <f>INDEX(BG62:BG68,MATCH(9.99999999999999E+307,BG62:BG68))</f>
        <v>#N/A</v>
      </c>
      <c r="BH96" s="9">
        <v>9</v>
      </c>
      <c r="BI96" s="22" t="e">
        <f>INDEX(BI62:BI68,MATCH(9.99999999999999E+307,BI62:BI68))</f>
        <v>#N/A</v>
      </c>
      <c r="BJ96" s="24">
        <v>9</v>
      </c>
      <c r="BK96" s="22" t="e">
        <f>INDEX(BK62:BK68,MATCH(9.99999999999999E+307,BK62:BK68))</f>
        <v>#N/A</v>
      </c>
      <c r="BL96" s="9">
        <v>9</v>
      </c>
      <c r="BM96" s="22" t="e">
        <f>INDEX(BM62:BM68,MATCH(9.99999999999999E+307,BM62:BM68))</f>
        <v>#N/A</v>
      </c>
      <c r="BN96" s="24">
        <v>9</v>
      </c>
      <c r="BO96" s="22" t="e">
        <f>INDEX(BO62:BO68,MATCH(9.99999999999999E+307,BO62:BO68))</f>
        <v>#N/A</v>
      </c>
      <c r="BP96" s="9">
        <v>9</v>
      </c>
      <c r="BQ96" s="22" t="e">
        <f>INDEX(BQ62:BQ68,MATCH(9.99999999999999E+307,BQ62:BQ68))</f>
        <v>#N/A</v>
      </c>
      <c r="BR96" s="24">
        <v>9</v>
      </c>
      <c r="BS96" s="22" t="e">
        <f>INDEX(BS62:BS68,MATCH(9.99999999999999E+307,BS62:BS68))</f>
        <v>#N/A</v>
      </c>
      <c r="BT96" s="9"/>
    </row>
    <row r="97" spans="1:72" ht="15.75" hidden="1" customHeight="1" thickBot="1" x14ac:dyDescent="0.3">
      <c r="A97" s="27"/>
      <c r="B97" s="29">
        <v>10</v>
      </c>
      <c r="C97" s="26" t="e">
        <f>INDEX(C69:C75,MATCH(9.99999999999999E+307,C69:C75))</f>
        <v>#N/A</v>
      </c>
      <c r="D97" s="30">
        <v>10</v>
      </c>
      <c r="E97" s="26" t="e">
        <f>INDEX(E69:E75,MATCH(9.99999999999999E+307,E69:E75))</f>
        <v>#N/A</v>
      </c>
      <c r="F97" s="31">
        <v>10</v>
      </c>
      <c r="G97" s="26" t="e">
        <f>INDEX(G69:G75,MATCH(9.99999999999999E+307,G69:G75))</f>
        <v>#N/A</v>
      </c>
      <c r="H97" s="30">
        <v>10</v>
      </c>
      <c r="I97" s="26" t="e">
        <f>INDEX(I69:I75,MATCH(9.99999999999999E+307,I69:I75))</f>
        <v>#N/A</v>
      </c>
      <c r="J97" s="31">
        <v>10</v>
      </c>
      <c r="K97" s="26" t="e">
        <f>INDEX(K69:K75,MATCH(9.99999999999999E+307,K69:K75))</f>
        <v>#N/A</v>
      </c>
      <c r="L97" s="30">
        <v>10</v>
      </c>
      <c r="M97" s="26" t="e">
        <f>INDEX(M69:M75,MATCH(9.99999999999999E+307,M69:M75))</f>
        <v>#N/A</v>
      </c>
      <c r="N97" s="31">
        <v>10</v>
      </c>
      <c r="O97" s="26" t="e">
        <f>INDEX(O69:O75,MATCH(9.99999999999999E+307,O69:O75))</f>
        <v>#N/A</v>
      </c>
      <c r="P97" s="30">
        <v>10</v>
      </c>
      <c r="Q97" s="26" t="e">
        <f>INDEX(Q69:Q75,MATCH(9.99999999999999E+307,Q69:Q75))</f>
        <v>#N/A</v>
      </c>
      <c r="R97" s="31">
        <v>10</v>
      </c>
      <c r="S97" s="26" t="e">
        <f>INDEX(S69:S75,MATCH(9.99999999999999E+307,S69:S75))</f>
        <v>#N/A</v>
      </c>
      <c r="T97" s="30">
        <v>10</v>
      </c>
      <c r="U97" s="26" t="e">
        <f>INDEX(U69:U75,MATCH(9.99999999999999E+307,U69:U75))</f>
        <v>#N/A</v>
      </c>
      <c r="V97" s="31">
        <v>10</v>
      </c>
      <c r="W97" s="26" t="e">
        <f>INDEX(W69:W75,MATCH(9.99999999999999E+307,W69:W75))</f>
        <v>#N/A</v>
      </c>
      <c r="X97" s="30">
        <v>10</v>
      </c>
      <c r="Y97" s="26" t="e">
        <f>INDEX(Y69:Y75,MATCH(9.99999999999999E+307,Y69:Y75))</f>
        <v>#N/A</v>
      </c>
      <c r="Z97" s="31">
        <v>10</v>
      </c>
      <c r="AA97" s="26" t="e">
        <f>INDEX(AA69:AA75,MATCH(9.99999999999999E+307,AA69:AA75))</f>
        <v>#N/A</v>
      </c>
      <c r="AB97" s="30">
        <v>10</v>
      </c>
      <c r="AC97" s="26" t="e">
        <f>INDEX(AC69:AC75,MATCH(9.99999999999999E+307,AC69:AC75))</f>
        <v>#N/A</v>
      </c>
      <c r="AD97" s="31">
        <v>10</v>
      </c>
      <c r="AE97" s="26" t="e">
        <f>INDEX(AE69:AE75,MATCH(9.99999999999999E+307,AE69:AE75))</f>
        <v>#N/A</v>
      </c>
      <c r="AF97" s="30">
        <v>10</v>
      </c>
      <c r="AG97" s="26" t="e">
        <f>INDEX(AG69:AG75,MATCH(9.99999999999999E+307,AG69:AG75))</f>
        <v>#N/A</v>
      </c>
      <c r="AH97" s="31">
        <v>10</v>
      </c>
      <c r="AI97" s="26" t="e">
        <f>INDEX(AI69:AI75,MATCH(9.99999999999999E+307,AI69:AI75))</f>
        <v>#N/A</v>
      </c>
      <c r="AJ97" s="30">
        <v>10</v>
      </c>
      <c r="AK97" s="26" t="e">
        <f>INDEX(AK69:AK75,MATCH(9.99999999999999E+307,AK69:AK75))</f>
        <v>#N/A</v>
      </c>
      <c r="AL97" s="31">
        <v>10</v>
      </c>
      <c r="AM97" s="26" t="e">
        <f>INDEX(AM69:AM75,MATCH(9.99999999999999E+307,AM69:AM75))</f>
        <v>#N/A</v>
      </c>
      <c r="AN97" s="30">
        <v>10</v>
      </c>
      <c r="AO97" s="26" t="e">
        <f>INDEX(AO69:AO75,MATCH(9.99999999999999E+307,AO69:AO75))</f>
        <v>#N/A</v>
      </c>
      <c r="AP97" s="31">
        <v>10</v>
      </c>
      <c r="AQ97" s="26" t="e">
        <f>INDEX(AQ69:AQ75,MATCH(9.99999999999999E+307,AQ69:AQ75))</f>
        <v>#N/A</v>
      </c>
      <c r="AR97" s="30">
        <v>10</v>
      </c>
      <c r="AS97" s="26" t="e">
        <f>INDEX(AS69:AS75,MATCH(9.99999999999999E+307,AS69:AS75))</f>
        <v>#N/A</v>
      </c>
      <c r="AT97" s="31">
        <v>10</v>
      </c>
      <c r="AU97" s="26" t="e">
        <f>INDEX(AU69:AU75,MATCH(9.99999999999999E+307,AU69:AU75))</f>
        <v>#N/A</v>
      </c>
      <c r="AV97" s="30">
        <v>10</v>
      </c>
      <c r="AW97" s="26" t="e">
        <f>INDEX(AW69:AW75,MATCH(9.99999999999999E+307,AW69:AW75))</f>
        <v>#N/A</v>
      </c>
      <c r="AX97" s="31">
        <v>10</v>
      </c>
      <c r="AY97" s="26" t="e">
        <f>INDEX(AY69:AY75,MATCH(9.99999999999999E+307,AY69:AY75))</f>
        <v>#N/A</v>
      </c>
      <c r="AZ97" s="30">
        <v>10</v>
      </c>
      <c r="BA97" s="26" t="e">
        <f>INDEX(BA69:BA75,MATCH(9.99999999999999E+307,BA69:BA75))</f>
        <v>#N/A</v>
      </c>
      <c r="BB97" s="31">
        <v>10</v>
      </c>
      <c r="BC97" s="26" t="e">
        <f>INDEX(BC69:BC75,MATCH(9.99999999999999E+307,BC69:BC75))</f>
        <v>#N/A</v>
      </c>
      <c r="BD97" s="30">
        <v>10</v>
      </c>
      <c r="BE97" s="26" t="e">
        <f>INDEX(BE69:BE75,MATCH(9.99999999999999E+307,BE69:BE75))</f>
        <v>#N/A</v>
      </c>
      <c r="BF97" s="31">
        <v>10</v>
      </c>
      <c r="BG97" s="26" t="e">
        <f>INDEX(BG69:BG75,MATCH(9.99999999999999E+307,BG69:BG75))</f>
        <v>#N/A</v>
      </c>
      <c r="BH97" s="30">
        <v>10</v>
      </c>
      <c r="BI97" s="26" t="e">
        <f>INDEX(BI69:BI75,MATCH(9.99999999999999E+307,BI69:BI75))</f>
        <v>#N/A</v>
      </c>
      <c r="BJ97" s="31">
        <v>10</v>
      </c>
      <c r="BK97" s="26" t="e">
        <f>INDEX(BK69:BK75,MATCH(9.99999999999999E+307,BK69:BK75))</f>
        <v>#N/A</v>
      </c>
      <c r="BL97" s="30">
        <v>10</v>
      </c>
      <c r="BM97" s="26" t="e">
        <f>INDEX(BM69:BM75,MATCH(9.99999999999999E+307,BM69:BM75))</f>
        <v>#N/A</v>
      </c>
      <c r="BN97" s="31">
        <v>10</v>
      </c>
      <c r="BO97" s="32" t="e">
        <f>INDEX(BO69:BO75,MATCH(9.99999999999999E+307,BO69:BO75))</f>
        <v>#N/A</v>
      </c>
      <c r="BP97" s="33">
        <v>10</v>
      </c>
      <c r="BQ97" s="32" t="e">
        <f>INDEX(BQ69:BQ75,MATCH(9.99999999999999E+307,BQ69:BQ75))</f>
        <v>#N/A</v>
      </c>
      <c r="BR97" s="34">
        <v>10</v>
      </c>
      <c r="BS97" s="26" t="e">
        <f>INDEX(BS69:BS75,MATCH(9.99999999999999E+307,BS69:BS75))</f>
        <v>#N/A</v>
      </c>
      <c r="BT97" s="9"/>
    </row>
    <row r="98" spans="1:72" x14ac:dyDescent="0.25">
      <c r="B98" s="11"/>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row>
  </sheetData>
  <sheetProtection algorithmName="SHA-512" hashValue="iTSgsGdTroIQWw41ngIyM1YG2p4P6p5h8cpmRSXXyXsUGCEGN7vtELQpjFjH+ecS+4EW0nj2Z+zG1FuFqVe0qw==" saltValue="8sBdDVxpIxK0/u4lc1fRvg==" spinCount="100000" sheet="1" selectLockedCells="1"/>
  <mergeCells count="118">
    <mergeCell ref="BN77:BO79"/>
    <mergeCell ref="BN80:BO82"/>
    <mergeCell ref="BP77:BQ79"/>
    <mergeCell ref="BP80:BQ82"/>
    <mergeCell ref="BR77:BS79"/>
    <mergeCell ref="BR80:BS82"/>
    <mergeCell ref="BH77:BI79"/>
    <mergeCell ref="BH80:BI82"/>
    <mergeCell ref="BJ77:BK79"/>
    <mergeCell ref="BJ80:BK82"/>
    <mergeCell ref="BL77:BM79"/>
    <mergeCell ref="BL80:BM82"/>
    <mergeCell ref="BB77:BC79"/>
    <mergeCell ref="BB80:BC82"/>
    <mergeCell ref="BD77:BE79"/>
    <mergeCell ref="BD80:BE82"/>
    <mergeCell ref="BF77:BG79"/>
    <mergeCell ref="BF80:BG82"/>
    <mergeCell ref="AV77:AW79"/>
    <mergeCell ref="AV80:AW82"/>
    <mergeCell ref="AX77:AY79"/>
    <mergeCell ref="AX80:AY82"/>
    <mergeCell ref="AZ77:BA79"/>
    <mergeCell ref="AZ80:BA82"/>
    <mergeCell ref="AP77:AQ79"/>
    <mergeCell ref="AP80:AQ82"/>
    <mergeCell ref="AR77:AS79"/>
    <mergeCell ref="AR80:AS82"/>
    <mergeCell ref="AT77:AU79"/>
    <mergeCell ref="AT80:AU82"/>
    <mergeCell ref="AJ77:AK79"/>
    <mergeCell ref="AJ80:AK82"/>
    <mergeCell ref="AL77:AM79"/>
    <mergeCell ref="AL80:AM82"/>
    <mergeCell ref="AN77:AO79"/>
    <mergeCell ref="AN80:AO82"/>
    <mergeCell ref="AD77:AE79"/>
    <mergeCell ref="AD80:AE82"/>
    <mergeCell ref="AF77:AG79"/>
    <mergeCell ref="AF80:AG82"/>
    <mergeCell ref="AH77:AI79"/>
    <mergeCell ref="AH80:AI82"/>
    <mergeCell ref="X77:Y79"/>
    <mergeCell ref="X80:Y82"/>
    <mergeCell ref="Z77:AA79"/>
    <mergeCell ref="Z80:AA82"/>
    <mergeCell ref="AB77:AC79"/>
    <mergeCell ref="AB80:AC82"/>
    <mergeCell ref="R77:S79"/>
    <mergeCell ref="R80:S82"/>
    <mergeCell ref="T77:U79"/>
    <mergeCell ref="T80:U82"/>
    <mergeCell ref="V77:W79"/>
    <mergeCell ref="V80:W82"/>
    <mergeCell ref="L77:M79"/>
    <mergeCell ref="L80:M82"/>
    <mergeCell ref="N77:O79"/>
    <mergeCell ref="N80:O82"/>
    <mergeCell ref="P77:Q79"/>
    <mergeCell ref="P80:Q82"/>
    <mergeCell ref="F77:G79"/>
    <mergeCell ref="F80:G82"/>
    <mergeCell ref="H77:I79"/>
    <mergeCell ref="H80:I82"/>
    <mergeCell ref="J77:K79"/>
    <mergeCell ref="J80:K82"/>
    <mergeCell ref="A77:A79"/>
    <mergeCell ref="A80:A82"/>
    <mergeCell ref="B80:C82"/>
    <mergeCell ref="B77:C79"/>
    <mergeCell ref="D77:E79"/>
    <mergeCell ref="D80:E82"/>
    <mergeCell ref="BR1:BS5"/>
    <mergeCell ref="A62:A68"/>
    <mergeCell ref="A69:A75"/>
    <mergeCell ref="BH1:BI5"/>
    <mergeCell ref="BJ1:BK5"/>
    <mergeCell ref="BL1:BM5"/>
    <mergeCell ref="BN1:BO5"/>
    <mergeCell ref="BP1:BQ5"/>
    <mergeCell ref="AX1:AY5"/>
    <mergeCell ref="AZ1:BA5"/>
    <mergeCell ref="BB1:BC5"/>
    <mergeCell ref="BD1:BE5"/>
    <mergeCell ref="BF1:BG5"/>
    <mergeCell ref="AF1:AG5"/>
    <mergeCell ref="AH1:AI5"/>
    <mergeCell ref="AJ1:AK5"/>
    <mergeCell ref="AL1:AM5"/>
    <mergeCell ref="AV1:AW5"/>
    <mergeCell ref="A41:A47"/>
    <mergeCell ref="AB1:AC5"/>
    <mergeCell ref="AD1:AE5"/>
    <mergeCell ref="D1:E5"/>
    <mergeCell ref="AN1:AO5"/>
    <mergeCell ref="AP1:AQ5"/>
    <mergeCell ref="AR1:AS5"/>
    <mergeCell ref="AT1:AU5"/>
    <mergeCell ref="F1:G5"/>
    <mergeCell ref="H1:I5"/>
    <mergeCell ref="J1:K5"/>
    <mergeCell ref="L1:M5"/>
    <mergeCell ref="N1:O5"/>
    <mergeCell ref="P1:Q5"/>
    <mergeCell ref="A48:A54"/>
    <mergeCell ref="T1:U5"/>
    <mergeCell ref="V1:W5"/>
    <mergeCell ref="X1:Y5"/>
    <mergeCell ref="Z1:AA5"/>
    <mergeCell ref="A55:A61"/>
    <mergeCell ref="A34:A40"/>
    <mergeCell ref="A6:A12"/>
    <mergeCell ref="B1:C5"/>
    <mergeCell ref="A13:A19"/>
    <mergeCell ref="A20:A26"/>
    <mergeCell ref="A3:A5"/>
    <mergeCell ref="A27:A33"/>
    <mergeCell ref="R1:S5"/>
  </mergeCells>
  <conditionalFormatting sqref="A3:A5">
    <cfRule type="colorScale" priority="491">
      <colorScale>
        <cfvo type="num" val="&quot;0-1.99&quot;"/>
        <cfvo type="num" val="&quot;2.0-2.99&quot;"/>
        <cfvo type="num" val="&quot;3.0-4.0&quot;"/>
        <color theme="5" tint="0.39997558519241921"/>
        <color rgb="FFFFEB84"/>
        <color rgb="FF63BE7B"/>
      </colorScale>
    </cfRule>
  </conditionalFormatting>
  <conditionalFormatting sqref="B6:B12 D76:AU76 A1:A5 BT1:XFD1048576 A69 A76:B77 A80:B80 A83:B1048576 D83:AU87 D98:AU1048576 D88:D97 F88:F97 H88:H97 J88:J97 L88:L97 N88:N97 P88:P97 R88:R97 T88:T97 V88:V97 X88:X97 Z88:Z97 AB88:AB97 AD88:AD97 AF88:AF97 AH88:AH97 AJ88:AJ97 AL88:AL97 AN88:AN97 AP88:AP97 AR88:AR97 AT88:AT97 D80 F80 H80 J80 L80 N80 P80 R80 T80 V80 X80 Z80 AB80 AD80 AF80 AH80 AJ80 AL80 AN80 AP80 AR80 AT80 AV80 AX80 AZ80 BB80 BD80 BF80 BH80 BJ80 BL80 BN80 BP80 BR80">
    <cfRule type="colorScale" priority="490">
      <colorScale>
        <cfvo type="num" val="&quot;0-1.99&quot;"/>
        <cfvo type="num" val="&quot;2.0-2.99&quot;"/>
        <cfvo type="num" val="&quot;3.0-4.0&quot;"/>
        <color theme="5" tint="0.59999389629810485"/>
        <color rgb="FFFFEB84"/>
        <color rgb="FF63BE7B"/>
      </colorScale>
    </cfRule>
  </conditionalFormatting>
  <conditionalFormatting sqref="C6:C12 C76 C83:C1048576">
    <cfRule type="colorScale" priority="485">
      <colorScale>
        <cfvo type="num" val="0"/>
        <cfvo type="num" val="2"/>
        <cfvo type="num" val="4"/>
        <color theme="5" tint="0.39997558519241921"/>
        <color rgb="FFFFEB84"/>
        <color rgb="FF63BE7B"/>
      </colorScale>
    </cfRule>
  </conditionalFormatting>
  <conditionalFormatting sqref="D6:D12">
    <cfRule type="colorScale" priority="484">
      <colorScale>
        <cfvo type="num" val="&quot;0-1.99&quot;"/>
        <cfvo type="num" val="&quot;2.0-2.99&quot;"/>
        <cfvo type="num" val="&quot;3.0-4.0&quot;"/>
        <color theme="5" tint="0.59999389629810485"/>
        <color rgb="FFFFEB84"/>
        <color rgb="FF63BE7B"/>
      </colorScale>
    </cfRule>
  </conditionalFormatting>
  <conditionalFormatting sqref="E6:E12">
    <cfRule type="colorScale" priority="483">
      <colorScale>
        <cfvo type="num" val="0"/>
        <cfvo type="num" val="2"/>
        <cfvo type="num" val="4"/>
        <color theme="5" tint="0.39997558519241921"/>
        <color rgb="FFFFEB84"/>
        <color rgb="FF63BE7B"/>
      </colorScale>
    </cfRule>
  </conditionalFormatting>
  <conditionalFormatting sqref="B13:B19">
    <cfRule type="colorScale" priority="482">
      <colorScale>
        <cfvo type="num" val="&quot;0-1.99&quot;"/>
        <cfvo type="num" val="&quot;2.0-2.99&quot;"/>
        <cfvo type="num" val="&quot;3.0-4.0&quot;"/>
        <color theme="5" tint="0.59999389629810485"/>
        <color rgb="FFFFEB84"/>
        <color rgb="FF63BE7B"/>
      </colorScale>
    </cfRule>
  </conditionalFormatting>
  <conditionalFormatting sqref="C13:C19">
    <cfRule type="colorScale" priority="481">
      <colorScale>
        <cfvo type="num" val="0"/>
        <cfvo type="num" val="2"/>
        <cfvo type="num" val="4"/>
        <color theme="5" tint="0.39997558519241921"/>
        <color rgb="FFFFEB84"/>
        <color rgb="FF63BE7B"/>
      </colorScale>
    </cfRule>
  </conditionalFormatting>
  <conditionalFormatting sqref="B20:B26">
    <cfRule type="colorScale" priority="480">
      <colorScale>
        <cfvo type="num" val="&quot;0-1.99&quot;"/>
        <cfvo type="num" val="&quot;2.0-2.99&quot;"/>
        <cfvo type="num" val="&quot;3.0-4.0&quot;"/>
        <color theme="5" tint="0.59999389629810485"/>
        <color rgb="FFFFEB84"/>
        <color rgb="FF63BE7B"/>
      </colorScale>
    </cfRule>
  </conditionalFormatting>
  <conditionalFormatting sqref="C20:C26">
    <cfRule type="colorScale" priority="479">
      <colorScale>
        <cfvo type="num" val="0"/>
        <cfvo type="num" val="2"/>
        <cfvo type="num" val="4"/>
        <color theme="5" tint="0.39997558519241921"/>
        <color rgb="FFFFEB84"/>
        <color rgb="FF63BE7B"/>
      </colorScale>
    </cfRule>
  </conditionalFormatting>
  <conditionalFormatting sqref="D13:D19">
    <cfRule type="colorScale" priority="478">
      <colorScale>
        <cfvo type="num" val="&quot;0-1.99&quot;"/>
        <cfvo type="num" val="&quot;2.0-2.99&quot;"/>
        <cfvo type="num" val="&quot;3.0-4.0&quot;"/>
        <color theme="5" tint="0.59999389629810485"/>
        <color rgb="FFFFEB84"/>
        <color rgb="FF63BE7B"/>
      </colorScale>
    </cfRule>
  </conditionalFormatting>
  <conditionalFormatting sqref="E13:E19">
    <cfRule type="colorScale" priority="477">
      <colorScale>
        <cfvo type="num" val="0"/>
        <cfvo type="num" val="2"/>
        <cfvo type="num" val="4"/>
        <color theme="5" tint="0.39997558519241921"/>
        <color rgb="FFFFEB84"/>
        <color rgb="FF63BE7B"/>
      </colorScale>
    </cfRule>
  </conditionalFormatting>
  <conditionalFormatting sqref="D20:D26">
    <cfRule type="colorScale" priority="476">
      <colorScale>
        <cfvo type="num" val="&quot;0-1.99&quot;"/>
        <cfvo type="num" val="&quot;2.0-2.99&quot;"/>
        <cfvo type="num" val="&quot;3.0-4.0&quot;"/>
        <color theme="5" tint="0.59999389629810485"/>
        <color rgb="FFFFEB84"/>
        <color rgb="FF63BE7B"/>
      </colorScale>
    </cfRule>
  </conditionalFormatting>
  <conditionalFormatting sqref="E20:E26">
    <cfRule type="colorScale" priority="475">
      <colorScale>
        <cfvo type="num" val="0"/>
        <cfvo type="num" val="2"/>
        <cfvo type="num" val="4"/>
        <color theme="5" tint="0.39997558519241921"/>
        <color rgb="FFFFEB84"/>
        <color rgb="FF63BE7B"/>
      </colorScale>
    </cfRule>
  </conditionalFormatting>
  <conditionalFormatting sqref="F6:F12">
    <cfRule type="colorScale" priority="474">
      <colorScale>
        <cfvo type="num" val="&quot;0-1.99&quot;"/>
        <cfvo type="num" val="&quot;2.0-2.99&quot;"/>
        <cfvo type="num" val="&quot;3.0-4.0&quot;"/>
        <color theme="5" tint="0.59999389629810485"/>
        <color rgb="FFFFEB84"/>
        <color rgb="FF63BE7B"/>
      </colorScale>
    </cfRule>
  </conditionalFormatting>
  <conditionalFormatting sqref="G6:G12">
    <cfRule type="colorScale" priority="473">
      <colorScale>
        <cfvo type="num" val="0"/>
        <cfvo type="num" val="2"/>
        <cfvo type="num" val="4"/>
        <color theme="5" tint="0.39997558519241921"/>
        <color rgb="FFFFEB84"/>
        <color rgb="FF63BE7B"/>
      </colorScale>
    </cfRule>
  </conditionalFormatting>
  <conditionalFormatting sqref="F13:F19">
    <cfRule type="colorScale" priority="472">
      <colorScale>
        <cfvo type="num" val="&quot;0-1.99&quot;"/>
        <cfvo type="num" val="&quot;2.0-2.99&quot;"/>
        <cfvo type="num" val="&quot;3.0-4.0&quot;"/>
        <color theme="5" tint="0.59999389629810485"/>
        <color rgb="FFFFEB84"/>
        <color rgb="FF63BE7B"/>
      </colorScale>
    </cfRule>
  </conditionalFormatting>
  <conditionalFormatting sqref="G13:G19">
    <cfRule type="colorScale" priority="471">
      <colorScale>
        <cfvo type="num" val="0"/>
        <cfvo type="num" val="2"/>
        <cfvo type="num" val="4"/>
        <color theme="5" tint="0.39997558519241921"/>
        <color rgb="FFFFEB84"/>
        <color rgb="FF63BE7B"/>
      </colorScale>
    </cfRule>
  </conditionalFormatting>
  <conditionalFormatting sqref="F20:F26">
    <cfRule type="colorScale" priority="470">
      <colorScale>
        <cfvo type="num" val="&quot;0-1.99&quot;"/>
        <cfvo type="num" val="&quot;2.0-2.99&quot;"/>
        <cfvo type="num" val="&quot;3.0-4.0&quot;"/>
        <color theme="5" tint="0.59999389629810485"/>
        <color rgb="FFFFEB84"/>
        <color rgb="FF63BE7B"/>
      </colorScale>
    </cfRule>
  </conditionalFormatting>
  <conditionalFormatting sqref="G20:G26">
    <cfRule type="colorScale" priority="469">
      <colorScale>
        <cfvo type="num" val="0"/>
        <cfvo type="num" val="2"/>
        <cfvo type="num" val="4"/>
        <color theme="5" tint="0.39997558519241921"/>
        <color rgb="FFFFEB84"/>
        <color rgb="FF63BE7B"/>
      </colorScale>
    </cfRule>
  </conditionalFormatting>
  <conditionalFormatting sqref="H6:H12">
    <cfRule type="colorScale" priority="468">
      <colorScale>
        <cfvo type="num" val="&quot;0-1.99&quot;"/>
        <cfvo type="num" val="&quot;2.0-2.99&quot;"/>
        <cfvo type="num" val="&quot;3.0-4.0&quot;"/>
        <color theme="5" tint="0.59999389629810485"/>
        <color rgb="FFFFEB84"/>
        <color rgb="FF63BE7B"/>
      </colorScale>
    </cfRule>
  </conditionalFormatting>
  <conditionalFormatting sqref="I6:I12">
    <cfRule type="colorScale" priority="467">
      <colorScale>
        <cfvo type="num" val="0"/>
        <cfvo type="num" val="2"/>
        <cfvo type="num" val="4"/>
        <color theme="5" tint="0.39997558519241921"/>
        <color rgb="FFFFEB84"/>
        <color rgb="FF63BE7B"/>
      </colorScale>
    </cfRule>
  </conditionalFormatting>
  <conditionalFormatting sqref="H13:H19">
    <cfRule type="colorScale" priority="466">
      <colorScale>
        <cfvo type="num" val="&quot;0-1.99&quot;"/>
        <cfvo type="num" val="&quot;2.0-2.99&quot;"/>
        <cfvo type="num" val="&quot;3.0-4.0&quot;"/>
        <color theme="5" tint="0.59999389629810485"/>
        <color rgb="FFFFEB84"/>
        <color rgb="FF63BE7B"/>
      </colorScale>
    </cfRule>
  </conditionalFormatting>
  <conditionalFormatting sqref="I13:I19">
    <cfRule type="colorScale" priority="465">
      <colorScale>
        <cfvo type="num" val="0"/>
        <cfvo type="num" val="2"/>
        <cfvo type="num" val="4"/>
        <color theme="5" tint="0.39997558519241921"/>
        <color rgb="FFFFEB84"/>
        <color rgb="FF63BE7B"/>
      </colorScale>
    </cfRule>
  </conditionalFormatting>
  <conditionalFormatting sqref="H20:H26">
    <cfRule type="colorScale" priority="464">
      <colorScale>
        <cfvo type="num" val="&quot;0-1.99&quot;"/>
        <cfvo type="num" val="&quot;2.0-2.99&quot;"/>
        <cfvo type="num" val="&quot;3.0-4.0&quot;"/>
        <color theme="5" tint="0.59999389629810485"/>
        <color rgb="FFFFEB84"/>
        <color rgb="FF63BE7B"/>
      </colorScale>
    </cfRule>
  </conditionalFormatting>
  <conditionalFormatting sqref="I20:I26">
    <cfRule type="colorScale" priority="463">
      <colorScale>
        <cfvo type="num" val="0"/>
        <cfvo type="num" val="2"/>
        <cfvo type="num" val="4"/>
        <color theme="5" tint="0.39997558519241921"/>
        <color rgb="FFFFEB84"/>
        <color rgb="FF63BE7B"/>
      </colorScale>
    </cfRule>
  </conditionalFormatting>
  <conditionalFormatting sqref="J6:J12">
    <cfRule type="colorScale" priority="462">
      <colorScale>
        <cfvo type="num" val="&quot;0-1.99&quot;"/>
        <cfvo type="num" val="&quot;2.0-2.99&quot;"/>
        <cfvo type="num" val="&quot;3.0-4.0&quot;"/>
        <color theme="5" tint="0.59999389629810485"/>
        <color rgb="FFFFEB84"/>
        <color rgb="FF63BE7B"/>
      </colorScale>
    </cfRule>
  </conditionalFormatting>
  <conditionalFormatting sqref="K6:K12">
    <cfRule type="colorScale" priority="461">
      <colorScale>
        <cfvo type="num" val="0"/>
        <cfvo type="num" val="2"/>
        <cfvo type="num" val="4"/>
        <color theme="5" tint="0.39997558519241921"/>
        <color rgb="FFFFEB84"/>
        <color rgb="FF63BE7B"/>
      </colorScale>
    </cfRule>
  </conditionalFormatting>
  <conditionalFormatting sqref="J13:J19">
    <cfRule type="colorScale" priority="460">
      <colorScale>
        <cfvo type="num" val="&quot;0-1.99&quot;"/>
        <cfvo type="num" val="&quot;2.0-2.99&quot;"/>
        <cfvo type="num" val="&quot;3.0-4.0&quot;"/>
        <color theme="5" tint="0.59999389629810485"/>
        <color rgb="FFFFEB84"/>
        <color rgb="FF63BE7B"/>
      </colorScale>
    </cfRule>
  </conditionalFormatting>
  <conditionalFormatting sqref="K13:K19">
    <cfRule type="colorScale" priority="459">
      <colorScale>
        <cfvo type="num" val="0"/>
        <cfvo type="num" val="2"/>
        <cfvo type="num" val="4"/>
        <color theme="5" tint="0.39997558519241921"/>
        <color rgb="FFFFEB84"/>
        <color rgb="FF63BE7B"/>
      </colorScale>
    </cfRule>
  </conditionalFormatting>
  <conditionalFormatting sqref="J20:J26">
    <cfRule type="colorScale" priority="458">
      <colorScale>
        <cfvo type="num" val="&quot;0-1.99&quot;"/>
        <cfvo type="num" val="&quot;2.0-2.99&quot;"/>
        <cfvo type="num" val="&quot;3.0-4.0&quot;"/>
        <color theme="5" tint="0.59999389629810485"/>
        <color rgb="FFFFEB84"/>
        <color rgb="FF63BE7B"/>
      </colorScale>
    </cfRule>
  </conditionalFormatting>
  <conditionalFormatting sqref="K20:K26">
    <cfRule type="colorScale" priority="457">
      <colorScale>
        <cfvo type="num" val="0"/>
        <cfvo type="num" val="2"/>
        <cfvo type="num" val="4"/>
        <color theme="5" tint="0.39997558519241921"/>
        <color rgb="FFFFEB84"/>
        <color rgb="FF63BE7B"/>
      </colorScale>
    </cfRule>
  </conditionalFormatting>
  <conditionalFormatting sqref="B27:B33">
    <cfRule type="colorScale" priority="456">
      <colorScale>
        <cfvo type="num" val="&quot;0-1.99&quot;"/>
        <cfvo type="num" val="&quot;2.0-2.99&quot;"/>
        <cfvo type="num" val="&quot;3.0-4.0&quot;"/>
        <color theme="5" tint="0.59999389629810485"/>
        <color rgb="FFFFEB84"/>
        <color rgb="FF63BE7B"/>
      </colorScale>
    </cfRule>
  </conditionalFormatting>
  <conditionalFormatting sqref="C27:C33">
    <cfRule type="colorScale" priority="455">
      <colorScale>
        <cfvo type="num" val="0"/>
        <cfvo type="num" val="2"/>
        <cfvo type="num" val="4"/>
        <color theme="5" tint="0.39997558519241921"/>
        <color rgb="FFFFEB84"/>
        <color rgb="FF63BE7B"/>
      </colorScale>
    </cfRule>
  </conditionalFormatting>
  <conditionalFormatting sqref="D27:D33">
    <cfRule type="colorScale" priority="454">
      <colorScale>
        <cfvo type="num" val="&quot;0-1.99&quot;"/>
        <cfvo type="num" val="&quot;2.0-2.99&quot;"/>
        <cfvo type="num" val="&quot;3.0-4.0&quot;"/>
        <color theme="5" tint="0.59999389629810485"/>
        <color rgb="FFFFEB84"/>
        <color rgb="FF63BE7B"/>
      </colorScale>
    </cfRule>
  </conditionalFormatting>
  <conditionalFormatting sqref="E27:E33">
    <cfRule type="colorScale" priority="453">
      <colorScale>
        <cfvo type="num" val="0"/>
        <cfvo type="num" val="2"/>
        <cfvo type="num" val="4"/>
        <color theme="5" tint="0.39997558519241921"/>
        <color rgb="FFFFEB84"/>
        <color rgb="FF63BE7B"/>
      </colorScale>
    </cfRule>
  </conditionalFormatting>
  <conditionalFormatting sqref="F27:F33">
    <cfRule type="colorScale" priority="452">
      <colorScale>
        <cfvo type="num" val="&quot;0-1.99&quot;"/>
        <cfvo type="num" val="&quot;2.0-2.99&quot;"/>
        <cfvo type="num" val="&quot;3.0-4.0&quot;"/>
        <color theme="5" tint="0.59999389629810485"/>
        <color rgb="FFFFEB84"/>
        <color rgb="FF63BE7B"/>
      </colorScale>
    </cfRule>
  </conditionalFormatting>
  <conditionalFormatting sqref="G27:G33">
    <cfRule type="colorScale" priority="451">
      <colorScale>
        <cfvo type="num" val="0"/>
        <cfvo type="num" val="2"/>
        <cfvo type="num" val="4"/>
        <color theme="5" tint="0.39997558519241921"/>
        <color rgb="FFFFEB84"/>
        <color rgb="FF63BE7B"/>
      </colorScale>
    </cfRule>
  </conditionalFormatting>
  <conditionalFormatting sqref="H27:H33">
    <cfRule type="colorScale" priority="450">
      <colorScale>
        <cfvo type="num" val="&quot;0-1.99&quot;"/>
        <cfvo type="num" val="&quot;2.0-2.99&quot;"/>
        <cfvo type="num" val="&quot;3.0-4.0&quot;"/>
        <color theme="5" tint="0.59999389629810485"/>
        <color rgb="FFFFEB84"/>
        <color rgb="FF63BE7B"/>
      </colorScale>
    </cfRule>
  </conditionalFormatting>
  <conditionalFormatting sqref="I27:I33">
    <cfRule type="colorScale" priority="449">
      <colorScale>
        <cfvo type="num" val="0"/>
        <cfvo type="num" val="2"/>
        <cfvo type="num" val="4"/>
        <color theme="5" tint="0.39997558519241921"/>
        <color rgb="FFFFEB84"/>
        <color rgb="FF63BE7B"/>
      </colorScale>
    </cfRule>
  </conditionalFormatting>
  <conditionalFormatting sqref="J27:J33">
    <cfRule type="colorScale" priority="448">
      <colorScale>
        <cfvo type="num" val="&quot;0-1.99&quot;"/>
        <cfvo type="num" val="&quot;2.0-2.99&quot;"/>
        <cfvo type="num" val="&quot;3.0-4.0&quot;"/>
        <color theme="5" tint="0.59999389629810485"/>
        <color rgb="FFFFEB84"/>
        <color rgb="FF63BE7B"/>
      </colorScale>
    </cfRule>
  </conditionalFormatting>
  <conditionalFormatting sqref="K27:K33">
    <cfRule type="colorScale" priority="447">
      <colorScale>
        <cfvo type="num" val="0"/>
        <cfvo type="num" val="2"/>
        <cfvo type="num" val="4"/>
        <color theme="5" tint="0.39997558519241921"/>
        <color rgb="FFFFEB84"/>
        <color rgb="FF63BE7B"/>
      </colorScale>
    </cfRule>
  </conditionalFormatting>
  <conditionalFormatting sqref="B34:B40">
    <cfRule type="colorScale" priority="446">
      <colorScale>
        <cfvo type="num" val="&quot;0-1.99&quot;"/>
        <cfvo type="num" val="&quot;2.0-2.99&quot;"/>
        <cfvo type="num" val="&quot;3.0-4.0&quot;"/>
        <color theme="5" tint="0.59999389629810485"/>
        <color rgb="FFFFEB84"/>
        <color rgb="FF63BE7B"/>
      </colorScale>
    </cfRule>
  </conditionalFormatting>
  <conditionalFormatting sqref="C34:C40">
    <cfRule type="colorScale" priority="445">
      <colorScale>
        <cfvo type="num" val="0"/>
        <cfvo type="num" val="2"/>
        <cfvo type="num" val="4"/>
        <color theme="5" tint="0.39997558519241921"/>
        <color rgb="FFFFEB84"/>
        <color rgb="FF63BE7B"/>
      </colorScale>
    </cfRule>
  </conditionalFormatting>
  <conditionalFormatting sqref="B41:B47">
    <cfRule type="colorScale" priority="444">
      <colorScale>
        <cfvo type="num" val="&quot;0-1.99&quot;"/>
        <cfvo type="num" val="&quot;2.0-2.99&quot;"/>
        <cfvo type="num" val="&quot;3.0-4.0&quot;"/>
        <color theme="5" tint="0.59999389629810485"/>
        <color rgb="FFFFEB84"/>
        <color rgb="FF63BE7B"/>
      </colorScale>
    </cfRule>
  </conditionalFormatting>
  <conditionalFormatting sqref="C41:C47">
    <cfRule type="colorScale" priority="443">
      <colorScale>
        <cfvo type="num" val="0"/>
        <cfvo type="num" val="2"/>
        <cfvo type="num" val="4"/>
        <color theme="5" tint="0.39997558519241921"/>
        <color rgb="FFFFEB84"/>
        <color rgb="FF63BE7B"/>
      </colorScale>
    </cfRule>
  </conditionalFormatting>
  <conditionalFormatting sqref="D34:D40">
    <cfRule type="colorScale" priority="442">
      <colorScale>
        <cfvo type="num" val="&quot;0-1.99&quot;"/>
        <cfvo type="num" val="&quot;2.0-2.99&quot;"/>
        <cfvo type="num" val="&quot;3.0-4.0&quot;"/>
        <color theme="5" tint="0.59999389629810485"/>
        <color rgb="FFFFEB84"/>
        <color rgb="FF63BE7B"/>
      </colorScale>
    </cfRule>
  </conditionalFormatting>
  <conditionalFormatting sqref="E34:E40">
    <cfRule type="colorScale" priority="441">
      <colorScale>
        <cfvo type="num" val="0"/>
        <cfvo type="num" val="2"/>
        <cfvo type="num" val="4"/>
        <color theme="5" tint="0.39997558519241921"/>
        <color rgb="FFFFEB84"/>
        <color rgb="FF63BE7B"/>
      </colorScale>
    </cfRule>
  </conditionalFormatting>
  <conditionalFormatting sqref="D41:D47">
    <cfRule type="colorScale" priority="440">
      <colorScale>
        <cfvo type="num" val="&quot;0-1.99&quot;"/>
        <cfvo type="num" val="&quot;2.0-2.99&quot;"/>
        <cfvo type="num" val="&quot;3.0-4.0&quot;"/>
        <color theme="5" tint="0.59999389629810485"/>
        <color rgb="FFFFEB84"/>
        <color rgb="FF63BE7B"/>
      </colorScale>
    </cfRule>
  </conditionalFormatting>
  <conditionalFormatting sqref="E41:E47">
    <cfRule type="colorScale" priority="439">
      <colorScale>
        <cfvo type="num" val="0"/>
        <cfvo type="num" val="2"/>
        <cfvo type="num" val="4"/>
        <color theme="5" tint="0.39997558519241921"/>
        <color rgb="FFFFEB84"/>
        <color rgb="FF63BE7B"/>
      </colorScale>
    </cfRule>
  </conditionalFormatting>
  <conditionalFormatting sqref="F34:F40">
    <cfRule type="colorScale" priority="438">
      <colorScale>
        <cfvo type="num" val="&quot;0-1.99&quot;"/>
        <cfvo type="num" val="&quot;2.0-2.99&quot;"/>
        <cfvo type="num" val="&quot;3.0-4.0&quot;"/>
        <color theme="5" tint="0.59999389629810485"/>
        <color rgb="FFFFEB84"/>
        <color rgb="FF63BE7B"/>
      </colorScale>
    </cfRule>
  </conditionalFormatting>
  <conditionalFormatting sqref="G34:G40">
    <cfRule type="colorScale" priority="437">
      <colorScale>
        <cfvo type="num" val="0"/>
        <cfvo type="num" val="2"/>
        <cfvo type="num" val="4"/>
        <color theme="5" tint="0.39997558519241921"/>
        <color rgb="FFFFEB84"/>
        <color rgb="FF63BE7B"/>
      </colorScale>
    </cfRule>
  </conditionalFormatting>
  <conditionalFormatting sqref="H34:H40">
    <cfRule type="colorScale" priority="436">
      <colorScale>
        <cfvo type="num" val="&quot;0-1.99&quot;"/>
        <cfvo type="num" val="&quot;2.0-2.99&quot;"/>
        <cfvo type="num" val="&quot;3.0-4.0&quot;"/>
        <color theme="5" tint="0.59999389629810485"/>
        <color rgb="FFFFEB84"/>
        <color rgb="FF63BE7B"/>
      </colorScale>
    </cfRule>
  </conditionalFormatting>
  <conditionalFormatting sqref="I34:I40">
    <cfRule type="colorScale" priority="435">
      <colorScale>
        <cfvo type="num" val="0"/>
        <cfvo type="num" val="2"/>
        <cfvo type="num" val="4"/>
        <color theme="5" tint="0.39997558519241921"/>
        <color rgb="FFFFEB84"/>
        <color rgb="FF63BE7B"/>
      </colorScale>
    </cfRule>
  </conditionalFormatting>
  <conditionalFormatting sqref="J34:J40">
    <cfRule type="colorScale" priority="434">
      <colorScale>
        <cfvo type="num" val="&quot;0-1.99&quot;"/>
        <cfvo type="num" val="&quot;2.0-2.99&quot;"/>
        <cfvo type="num" val="&quot;3.0-4.0&quot;"/>
        <color theme="5" tint="0.59999389629810485"/>
        <color rgb="FFFFEB84"/>
        <color rgb="FF63BE7B"/>
      </colorScale>
    </cfRule>
  </conditionalFormatting>
  <conditionalFormatting sqref="K34:K40">
    <cfRule type="colorScale" priority="433">
      <colorScale>
        <cfvo type="num" val="0"/>
        <cfvo type="num" val="2"/>
        <cfvo type="num" val="4"/>
        <color theme="5" tint="0.39997558519241921"/>
        <color rgb="FFFFEB84"/>
        <color rgb="FF63BE7B"/>
      </colorScale>
    </cfRule>
  </conditionalFormatting>
  <conditionalFormatting sqref="F41:F47">
    <cfRule type="colorScale" priority="432">
      <colorScale>
        <cfvo type="num" val="&quot;0-1.99&quot;"/>
        <cfvo type="num" val="&quot;2.0-2.99&quot;"/>
        <cfvo type="num" val="&quot;3.0-4.0&quot;"/>
        <color theme="5" tint="0.59999389629810485"/>
        <color rgb="FFFFEB84"/>
        <color rgb="FF63BE7B"/>
      </colorScale>
    </cfRule>
  </conditionalFormatting>
  <conditionalFormatting sqref="G41:G47">
    <cfRule type="colorScale" priority="431">
      <colorScale>
        <cfvo type="num" val="0"/>
        <cfvo type="num" val="2"/>
        <cfvo type="num" val="4"/>
        <color theme="5" tint="0.39997558519241921"/>
        <color rgb="FFFFEB84"/>
        <color rgb="FF63BE7B"/>
      </colorScale>
    </cfRule>
  </conditionalFormatting>
  <conditionalFormatting sqref="H41:H47">
    <cfRule type="colorScale" priority="430">
      <colorScale>
        <cfvo type="num" val="&quot;0-1.99&quot;"/>
        <cfvo type="num" val="&quot;2.0-2.99&quot;"/>
        <cfvo type="num" val="&quot;3.0-4.0&quot;"/>
        <color theme="5" tint="0.59999389629810485"/>
        <color rgb="FFFFEB84"/>
        <color rgb="FF63BE7B"/>
      </colorScale>
    </cfRule>
  </conditionalFormatting>
  <conditionalFormatting sqref="I41:I47">
    <cfRule type="colorScale" priority="429">
      <colorScale>
        <cfvo type="num" val="0"/>
        <cfvo type="num" val="2"/>
        <cfvo type="num" val="4"/>
        <color theme="5" tint="0.39997558519241921"/>
        <color rgb="FFFFEB84"/>
        <color rgb="FF63BE7B"/>
      </colorScale>
    </cfRule>
  </conditionalFormatting>
  <conditionalFormatting sqref="J41:J47">
    <cfRule type="colorScale" priority="428">
      <colorScale>
        <cfvo type="num" val="&quot;0-1.99&quot;"/>
        <cfvo type="num" val="&quot;2.0-2.99&quot;"/>
        <cfvo type="num" val="&quot;3.0-4.0&quot;"/>
        <color theme="5" tint="0.59999389629810485"/>
        <color rgb="FFFFEB84"/>
        <color rgb="FF63BE7B"/>
      </colorScale>
    </cfRule>
  </conditionalFormatting>
  <conditionalFormatting sqref="K41:K47">
    <cfRule type="colorScale" priority="427">
      <colorScale>
        <cfvo type="num" val="0"/>
        <cfvo type="num" val="2"/>
        <cfvo type="num" val="4"/>
        <color theme="5" tint="0.39997558519241921"/>
        <color rgb="FFFFEB84"/>
        <color rgb="FF63BE7B"/>
      </colorScale>
    </cfRule>
  </conditionalFormatting>
  <conditionalFormatting sqref="L6:L19">
    <cfRule type="colorScale" priority="426">
      <colorScale>
        <cfvo type="num" val="&quot;0-1.99&quot;"/>
        <cfvo type="num" val="&quot;2.0-2.99&quot;"/>
        <cfvo type="num" val="&quot;3.0-4.0&quot;"/>
        <color theme="5" tint="0.59999389629810485"/>
        <color rgb="FFFFEB84"/>
        <color rgb="FF63BE7B"/>
      </colorScale>
    </cfRule>
  </conditionalFormatting>
  <conditionalFormatting sqref="M6:M19">
    <cfRule type="colorScale" priority="425">
      <colorScale>
        <cfvo type="num" val="0"/>
        <cfvo type="num" val="2"/>
        <cfvo type="num" val="4"/>
        <color theme="5" tint="0.39997558519241921"/>
        <color rgb="FFFFEB84"/>
        <color rgb="FF63BE7B"/>
      </colorScale>
    </cfRule>
  </conditionalFormatting>
  <conditionalFormatting sqref="L20:L33">
    <cfRule type="colorScale" priority="424">
      <colorScale>
        <cfvo type="num" val="&quot;0-1.99&quot;"/>
        <cfvo type="num" val="&quot;2.0-2.99&quot;"/>
        <cfvo type="num" val="&quot;3.0-4.0&quot;"/>
        <color theme="5" tint="0.59999389629810485"/>
        <color rgb="FFFFEB84"/>
        <color rgb="FF63BE7B"/>
      </colorScale>
    </cfRule>
  </conditionalFormatting>
  <conditionalFormatting sqref="M20:M33">
    <cfRule type="colorScale" priority="423">
      <colorScale>
        <cfvo type="num" val="0"/>
        <cfvo type="num" val="2"/>
        <cfvo type="num" val="4"/>
        <color theme="5" tint="0.39997558519241921"/>
        <color rgb="FFFFEB84"/>
        <color rgb="FF63BE7B"/>
      </colorScale>
    </cfRule>
  </conditionalFormatting>
  <conditionalFormatting sqref="L34:L47">
    <cfRule type="colorScale" priority="422">
      <colorScale>
        <cfvo type="num" val="&quot;0-1.99&quot;"/>
        <cfvo type="num" val="&quot;2.0-2.99&quot;"/>
        <cfvo type="num" val="&quot;3.0-4.0&quot;"/>
        <color theme="5" tint="0.59999389629810485"/>
        <color rgb="FFFFEB84"/>
        <color rgb="FF63BE7B"/>
      </colorScale>
    </cfRule>
  </conditionalFormatting>
  <conditionalFormatting sqref="M34:M47">
    <cfRule type="colorScale" priority="421">
      <colorScale>
        <cfvo type="num" val="0"/>
        <cfvo type="num" val="2"/>
        <cfvo type="num" val="4"/>
        <color theme="5" tint="0.39997558519241921"/>
        <color rgb="FFFFEB84"/>
        <color rgb="FF63BE7B"/>
      </colorScale>
    </cfRule>
  </conditionalFormatting>
  <conditionalFormatting sqref="N6:N26">
    <cfRule type="colorScale" priority="420">
      <colorScale>
        <cfvo type="num" val="&quot;0-1.99&quot;"/>
        <cfvo type="num" val="&quot;2.0-2.99&quot;"/>
        <cfvo type="num" val="&quot;3.0-4.0&quot;"/>
        <color theme="5" tint="0.59999389629810485"/>
        <color rgb="FFFFEB84"/>
        <color rgb="FF63BE7B"/>
      </colorScale>
    </cfRule>
  </conditionalFormatting>
  <conditionalFormatting sqref="O6:O26">
    <cfRule type="colorScale" priority="419">
      <colorScale>
        <cfvo type="num" val="0"/>
        <cfvo type="num" val="2"/>
        <cfvo type="num" val="4"/>
        <color theme="5" tint="0.39997558519241921"/>
        <color rgb="FFFFEB84"/>
        <color rgb="FF63BE7B"/>
      </colorScale>
    </cfRule>
  </conditionalFormatting>
  <conditionalFormatting sqref="N27:N47">
    <cfRule type="colorScale" priority="418">
      <colorScale>
        <cfvo type="num" val="&quot;0-1.99&quot;"/>
        <cfvo type="num" val="&quot;2.0-2.99&quot;"/>
        <cfvo type="num" val="&quot;3.0-4.0&quot;"/>
        <color theme="5" tint="0.59999389629810485"/>
        <color rgb="FFFFEB84"/>
        <color rgb="FF63BE7B"/>
      </colorScale>
    </cfRule>
  </conditionalFormatting>
  <conditionalFormatting sqref="O27:O47">
    <cfRule type="colorScale" priority="417">
      <colorScale>
        <cfvo type="num" val="0"/>
        <cfvo type="num" val="2"/>
        <cfvo type="num" val="4"/>
        <color theme="5" tint="0.39997558519241921"/>
        <color rgb="FFFFEB84"/>
        <color rgb="FF63BE7B"/>
      </colorScale>
    </cfRule>
  </conditionalFormatting>
  <conditionalFormatting sqref="P6:P26">
    <cfRule type="colorScale" priority="416">
      <colorScale>
        <cfvo type="num" val="&quot;0-1.99&quot;"/>
        <cfvo type="num" val="&quot;2.0-2.99&quot;"/>
        <cfvo type="num" val="&quot;3.0-4.0&quot;"/>
        <color theme="5" tint="0.59999389629810485"/>
        <color rgb="FFFFEB84"/>
        <color rgb="FF63BE7B"/>
      </colorScale>
    </cfRule>
  </conditionalFormatting>
  <conditionalFormatting sqref="Q6:Q26">
    <cfRule type="colorScale" priority="415">
      <colorScale>
        <cfvo type="num" val="0"/>
        <cfvo type="num" val="2"/>
        <cfvo type="num" val="4"/>
        <color theme="5" tint="0.39997558519241921"/>
        <color rgb="FFFFEB84"/>
        <color rgb="FF63BE7B"/>
      </colorScale>
    </cfRule>
  </conditionalFormatting>
  <conditionalFormatting sqref="P27:P47">
    <cfRule type="colorScale" priority="414">
      <colorScale>
        <cfvo type="num" val="&quot;0-1.99&quot;"/>
        <cfvo type="num" val="&quot;2.0-2.99&quot;"/>
        <cfvo type="num" val="&quot;3.0-4.0&quot;"/>
        <color theme="5" tint="0.59999389629810485"/>
        <color rgb="FFFFEB84"/>
        <color rgb="FF63BE7B"/>
      </colorScale>
    </cfRule>
  </conditionalFormatting>
  <conditionalFormatting sqref="Q27:Q47">
    <cfRule type="colorScale" priority="413">
      <colorScale>
        <cfvo type="num" val="0"/>
        <cfvo type="num" val="2"/>
        <cfvo type="num" val="4"/>
        <color theme="5" tint="0.39997558519241921"/>
        <color rgb="FFFFEB84"/>
        <color rgb="FF63BE7B"/>
      </colorScale>
    </cfRule>
  </conditionalFormatting>
  <conditionalFormatting sqref="R6:R26">
    <cfRule type="colorScale" priority="412">
      <colorScale>
        <cfvo type="num" val="&quot;0-1.99&quot;"/>
        <cfvo type="num" val="&quot;2.0-2.99&quot;"/>
        <cfvo type="num" val="&quot;3.0-4.0&quot;"/>
        <color theme="5" tint="0.59999389629810485"/>
        <color rgb="FFFFEB84"/>
        <color rgb="FF63BE7B"/>
      </colorScale>
    </cfRule>
  </conditionalFormatting>
  <conditionalFormatting sqref="S6:S26">
    <cfRule type="colorScale" priority="411">
      <colorScale>
        <cfvo type="num" val="0"/>
        <cfvo type="num" val="2"/>
        <cfvo type="num" val="4"/>
        <color theme="5" tint="0.39997558519241921"/>
        <color rgb="FFFFEB84"/>
        <color rgb="FF63BE7B"/>
      </colorScale>
    </cfRule>
  </conditionalFormatting>
  <conditionalFormatting sqref="R27:R47">
    <cfRule type="colorScale" priority="410">
      <colorScale>
        <cfvo type="num" val="&quot;0-1.99&quot;"/>
        <cfvo type="num" val="&quot;2.0-2.99&quot;"/>
        <cfvo type="num" val="&quot;3.0-4.0&quot;"/>
        <color theme="5" tint="0.59999389629810485"/>
        <color rgb="FFFFEB84"/>
        <color rgb="FF63BE7B"/>
      </colorScale>
    </cfRule>
  </conditionalFormatting>
  <conditionalFormatting sqref="S27:S47">
    <cfRule type="colorScale" priority="409">
      <colorScale>
        <cfvo type="num" val="0"/>
        <cfvo type="num" val="2"/>
        <cfvo type="num" val="4"/>
        <color theme="5" tint="0.39997558519241921"/>
        <color rgb="FFFFEB84"/>
        <color rgb="FF63BE7B"/>
      </colorScale>
    </cfRule>
  </conditionalFormatting>
  <conditionalFormatting sqref="T6:T47">
    <cfRule type="colorScale" priority="408">
      <colorScale>
        <cfvo type="num" val="&quot;0-1.99&quot;"/>
        <cfvo type="num" val="&quot;2.0-2.99&quot;"/>
        <cfvo type="num" val="&quot;3.0-4.0&quot;"/>
        <color theme="5" tint="0.59999389629810485"/>
        <color rgb="FFFFEB84"/>
        <color rgb="FF63BE7B"/>
      </colorScale>
    </cfRule>
  </conditionalFormatting>
  <conditionalFormatting sqref="U6:U47">
    <cfRule type="colorScale" priority="407">
      <colorScale>
        <cfvo type="num" val="0"/>
        <cfvo type="num" val="2"/>
        <cfvo type="num" val="4"/>
        <color theme="5" tint="0.39997558519241921"/>
        <color rgb="FFFFEB84"/>
        <color rgb="FF63BE7B"/>
      </colorScale>
    </cfRule>
  </conditionalFormatting>
  <conditionalFormatting sqref="V6:V47 X6:X47 Z6:Z47 AB6:AB47 AD6:AD47 AF6:AF47 AH6:AH47 AJ6:AJ47 AL6:AL47 AN6:AN47 AP6:AP47 AR6:AR47 AT6:AT47">
    <cfRule type="colorScale" priority="406">
      <colorScale>
        <cfvo type="num" val="&quot;0-1.99&quot;"/>
        <cfvo type="num" val="&quot;2.0-2.99&quot;"/>
        <cfvo type="num" val="&quot;3.0-4.0&quot;"/>
        <color theme="5" tint="0.59999389629810485"/>
        <color rgb="FFFFEB84"/>
        <color rgb="FF63BE7B"/>
      </colorScale>
    </cfRule>
  </conditionalFormatting>
  <conditionalFormatting sqref="W6:W47 Y6:Y47 AA6:AA47 AC6:AC47 AE6:AE47 AG6:AG47 AI6:AI47 AK6:AK47 AM6:AM47 AO6:AO47 AQ6:AQ47 AS6:AS47 AU6:AU47">
    <cfRule type="colorScale" priority="405">
      <colorScale>
        <cfvo type="num" val="0"/>
        <cfvo type="num" val="2"/>
        <cfvo type="num" val="4"/>
        <color theme="5" tint="0.39997558519241921"/>
        <color rgb="FFFFEB84"/>
        <color rgb="FF63BE7B"/>
      </colorScale>
    </cfRule>
  </conditionalFormatting>
  <conditionalFormatting sqref="B48:B61">
    <cfRule type="colorScale" priority="404">
      <colorScale>
        <cfvo type="num" val="&quot;0-1.99&quot;"/>
        <cfvo type="num" val="&quot;2.0-2.99&quot;"/>
        <cfvo type="num" val="&quot;3.0-4.0&quot;"/>
        <color theme="5" tint="0.59999389629810485"/>
        <color rgb="FFFFEB84"/>
        <color rgb="FF63BE7B"/>
      </colorScale>
    </cfRule>
  </conditionalFormatting>
  <conditionalFormatting sqref="C48:C61">
    <cfRule type="colorScale" priority="403">
      <colorScale>
        <cfvo type="num" val="0"/>
        <cfvo type="num" val="2"/>
        <cfvo type="num" val="4"/>
        <color theme="5" tint="0.39997558519241921"/>
        <color rgb="FFFFEB84"/>
        <color rgb="FF63BE7B"/>
      </colorScale>
    </cfRule>
  </conditionalFormatting>
  <conditionalFormatting sqref="D48:D61">
    <cfRule type="colorScale" priority="402">
      <colorScale>
        <cfvo type="num" val="&quot;0-1.99&quot;"/>
        <cfvo type="num" val="&quot;2.0-2.99&quot;"/>
        <cfvo type="num" val="&quot;3.0-4.0&quot;"/>
        <color theme="5" tint="0.59999389629810485"/>
        <color rgb="FFFFEB84"/>
        <color rgb="FF63BE7B"/>
      </colorScale>
    </cfRule>
  </conditionalFormatting>
  <conditionalFormatting sqref="E48:E61">
    <cfRule type="colorScale" priority="401">
      <colorScale>
        <cfvo type="num" val="0"/>
        <cfvo type="num" val="2"/>
        <cfvo type="num" val="4"/>
        <color theme="5" tint="0.39997558519241921"/>
        <color rgb="FFFFEB84"/>
        <color rgb="FF63BE7B"/>
      </colorScale>
    </cfRule>
  </conditionalFormatting>
  <conditionalFormatting sqref="F48:F61">
    <cfRule type="colorScale" priority="400">
      <colorScale>
        <cfvo type="num" val="&quot;0-1.99&quot;"/>
        <cfvo type="num" val="&quot;2.0-2.99&quot;"/>
        <cfvo type="num" val="&quot;3.0-4.0&quot;"/>
        <color theme="5" tint="0.59999389629810485"/>
        <color rgb="FFFFEB84"/>
        <color rgb="FF63BE7B"/>
      </colorScale>
    </cfRule>
  </conditionalFormatting>
  <conditionalFormatting sqref="G48:G61">
    <cfRule type="colorScale" priority="399">
      <colorScale>
        <cfvo type="num" val="0"/>
        <cfvo type="num" val="2"/>
        <cfvo type="num" val="4"/>
        <color theme="5" tint="0.39997558519241921"/>
        <color rgb="FFFFEB84"/>
        <color rgb="FF63BE7B"/>
      </colorScale>
    </cfRule>
  </conditionalFormatting>
  <conditionalFormatting sqref="H48:H61">
    <cfRule type="colorScale" priority="398">
      <colorScale>
        <cfvo type="num" val="&quot;0-1.99&quot;"/>
        <cfvo type="num" val="&quot;2.0-2.99&quot;"/>
        <cfvo type="num" val="&quot;3.0-4.0&quot;"/>
        <color theme="5" tint="0.59999389629810485"/>
        <color rgb="FFFFEB84"/>
        <color rgb="FF63BE7B"/>
      </colorScale>
    </cfRule>
  </conditionalFormatting>
  <conditionalFormatting sqref="I48:I61">
    <cfRule type="colorScale" priority="397">
      <colorScale>
        <cfvo type="num" val="0"/>
        <cfvo type="num" val="2"/>
        <cfvo type="num" val="4"/>
        <color theme="5" tint="0.39997558519241921"/>
        <color rgb="FFFFEB84"/>
        <color rgb="FF63BE7B"/>
      </colorScale>
    </cfRule>
  </conditionalFormatting>
  <conditionalFormatting sqref="J48:J61">
    <cfRule type="colorScale" priority="396">
      <colorScale>
        <cfvo type="num" val="&quot;0-1.99&quot;"/>
        <cfvo type="num" val="&quot;2.0-2.99&quot;"/>
        <cfvo type="num" val="&quot;3.0-4.0&quot;"/>
        <color theme="5" tint="0.59999389629810485"/>
        <color rgb="FFFFEB84"/>
        <color rgb="FF63BE7B"/>
      </colorScale>
    </cfRule>
  </conditionalFormatting>
  <conditionalFormatting sqref="K48:K61">
    <cfRule type="colorScale" priority="395">
      <colorScale>
        <cfvo type="num" val="0"/>
        <cfvo type="num" val="2"/>
        <cfvo type="num" val="4"/>
        <color theme="5" tint="0.39997558519241921"/>
        <color rgb="FFFFEB84"/>
        <color rgb="FF63BE7B"/>
      </colorScale>
    </cfRule>
  </conditionalFormatting>
  <conditionalFormatting sqref="L48:L61">
    <cfRule type="colorScale" priority="394">
      <colorScale>
        <cfvo type="num" val="&quot;0-1.99&quot;"/>
        <cfvo type="num" val="&quot;2.0-2.99&quot;"/>
        <cfvo type="num" val="&quot;3.0-4.0&quot;"/>
        <color theme="5" tint="0.59999389629810485"/>
        <color rgb="FFFFEB84"/>
        <color rgb="FF63BE7B"/>
      </colorScale>
    </cfRule>
  </conditionalFormatting>
  <conditionalFormatting sqref="M48:M61">
    <cfRule type="colorScale" priority="393">
      <colorScale>
        <cfvo type="num" val="0"/>
        <cfvo type="num" val="2"/>
        <cfvo type="num" val="4"/>
        <color theme="5" tint="0.39997558519241921"/>
        <color rgb="FFFFEB84"/>
        <color rgb="FF63BE7B"/>
      </colorScale>
    </cfRule>
  </conditionalFormatting>
  <conditionalFormatting sqref="N48:N61">
    <cfRule type="colorScale" priority="392">
      <colorScale>
        <cfvo type="num" val="&quot;0-1.99&quot;"/>
        <cfvo type="num" val="&quot;2.0-2.99&quot;"/>
        <cfvo type="num" val="&quot;3.0-4.0&quot;"/>
        <color theme="5" tint="0.59999389629810485"/>
        <color rgb="FFFFEB84"/>
        <color rgb="FF63BE7B"/>
      </colorScale>
    </cfRule>
  </conditionalFormatting>
  <conditionalFormatting sqref="O48:O61">
    <cfRule type="colorScale" priority="391">
      <colorScale>
        <cfvo type="num" val="0"/>
        <cfvo type="num" val="2"/>
        <cfvo type="num" val="4"/>
        <color theme="5" tint="0.39997558519241921"/>
        <color rgb="FFFFEB84"/>
        <color rgb="FF63BE7B"/>
      </colorScale>
    </cfRule>
  </conditionalFormatting>
  <conditionalFormatting sqref="P48:P61">
    <cfRule type="colorScale" priority="390">
      <colorScale>
        <cfvo type="num" val="&quot;0-1.99&quot;"/>
        <cfvo type="num" val="&quot;2.0-2.99&quot;"/>
        <cfvo type="num" val="&quot;3.0-4.0&quot;"/>
        <color theme="5" tint="0.59999389629810485"/>
        <color rgb="FFFFEB84"/>
        <color rgb="FF63BE7B"/>
      </colorScale>
    </cfRule>
  </conditionalFormatting>
  <conditionalFormatting sqref="Q48:Q61">
    <cfRule type="colorScale" priority="389">
      <colorScale>
        <cfvo type="num" val="0"/>
        <cfvo type="num" val="2"/>
        <cfvo type="num" val="4"/>
        <color theme="5" tint="0.39997558519241921"/>
        <color rgb="FFFFEB84"/>
        <color rgb="FF63BE7B"/>
      </colorScale>
    </cfRule>
  </conditionalFormatting>
  <conditionalFormatting sqref="R48:R61">
    <cfRule type="colorScale" priority="388">
      <colorScale>
        <cfvo type="num" val="&quot;0-1.99&quot;"/>
        <cfvo type="num" val="&quot;2.0-2.99&quot;"/>
        <cfvo type="num" val="&quot;3.0-4.0&quot;"/>
        <color theme="5" tint="0.59999389629810485"/>
        <color rgb="FFFFEB84"/>
        <color rgb="FF63BE7B"/>
      </colorScale>
    </cfRule>
  </conditionalFormatting>
  <conditionalFormatting sqref="S48:S61">
    <cfRule type="colorScale" priority="387">
      <colorScale>
        <cfvo type="num" val="0"/>
        <cfvo type="num" val="2"/>
        <cfvo type="num" val="4"/>
        <color theme="5" tint="0.39997558519241921"/>
        <color rgb="FFFFEB84"/>
        <color rgb="FF63BE7B"/>
      </colorScale>
    </cfRule>
  </conditionalFormatting>
  <conditionalFormatting sqref="T48:T61">
    <cfRule type="colorScale" priority="386">
      <colorScale>
        <cfvo type="num" val="&quot;0-1.99&quot;"/>
        <cfvo type="num" val="&quot;2.0-2.99&quot;"/>
        <cfvo type="num" val="&quot;3.0-4.0&quot;"/>
        <color theme="5" tint="0.59999389629810485"/>
        <color rgb="FFFFEB84"/>
        <color rgb="FF63BE7B"/>
      </colorScale>
    </cfRule>
  </conditionalFormatting>
  <conditionalFormatting sqref="U48:U61">
    <cfRule type="colorScale" priority="385">
      <colorScale>
        <cfvo type="num" val="0"/>
        <cfvo type="num" val="2"/>
        <cfvo type="num" val="4"/>
        <color theme="5" tint="0.39997558519241921"/>
        <color rgb="FFFFEB84"/>
        <color rgb="FF63BE7B"/>
      </colorScale>
    </cfRule>
  </conditionalFormatting>
  <conditionalFormatting sqref="V48:V61">
    <cfRule type="colorScale" priority="384">
      <colorScale>
        <cfvo type="num" val="&quot;0-1.99&quot;"/>
        <cfvo type="num" val="&quot;2.0-2.99&quot;"/>
        <cfvo type="num" val="&quot;3.0-4.0&quot;"/>
        <color theme="5" tint="0.59999389629810485"/>
        <color rgb="FFFFEB84"/>
        <color rgb="FF63BE7B"/>
      </colorScale>
    </cfRule>
  </conditionalFormatting>
  <conditionalFormatting sqref="W48:W61">
    <cfRule type="colorScale" priority="383">
      <colorScale>
        <cfvo type="num" val="0"/>
        <cfvo type="num" val="2"/>
        <cfvo type="num" val="4"/>
        <color theme="5" tint="0.39997558519241921"/>
        <color rgb="FFFFEB84"/>
        <color rgb="FF63BE7B"/>
      </colorScale>
    </cfRule>
  </conditionalFormatting>
  <conditionalFormatting sqref="X48:X61">
    <cfRule type="colorScale" priority="382">
      <colorScale>
        <cfvo type="num" val="&quot;0-1.99&quot;"/>
        <cfvo type="num" val="&quot;2.0-2.99&quot;"/>
        <cfvo type="num" val="&quot;3.0-4.0&quot;"/>
        <color theme="5" tint="0.59999389629810485"/>
        <color rgb="FFFFEB84"/>
        <color rgb="FF63BE7B"/>
      </colorScale>
    </cfRule>
  </conditionalFormatting>
  <conditionalFormatting sqref="Y48:Y61">
    <cfRule type="colorScale" priority="381">
      <colorScale>
        <cfvo type="num" val="0"/>
        <cfvo type="num" val="2"/>
        <cfvo type="num" val="4"/>
        <color theme="5" tint="0.39997558519241921"/>
        <color rgb="FFFFEB84"/>
        <color rgb="FF63BE7B"/>
      </colorScale>
    </cfRule>
  </conditionalFormatting>
  <conditionalFormatting sqref="Z48:Z61">
    <cfRule type="colorScale" priority="380">
      <colorScale>
        <cfvo type="num" val="&quot;0-1.99&quot;"/>
        <cfvo type="num" val="&quot;2.0-2.99&quot;"/>
        <cfvo type="num" val="&quot;3.0-4.0&quot;"/>
        <color theme="5" tint="0.59999389629810485"/>
        <color rgb="FFFFEB84"/>
        <color rgb="FF63BE7B"/>
      </colorScale>
    </cfRule>
  </conditionalFormatting>
  <conditionalFormatting sqref="AA48:AA61">
    <cfRule type="colorScale" priority="379">
      <colorScale>
        <cfvo type="num" val="0"/>
        <cfvo type="num" val="2"/>
        <cfvo type="num" val="4"/>
        <color theme="5" tint="0.39997558519241921"/>
        <color rgb="FFFFEB84"/>
        <color rgb="FF63BE7B"/>
      </colorScale>
    </cfRule>
  </conditionalFormatting>
  <conditionalFormatting sqref="AB48:AB61">
    <cfRule type="colorScale" priority="378">
      <colorScale>
        <cfvo type="num" val="&quot;0-1.99&quot;"/>
        <cfvo type="num" val="&quot;2.0-2.99&quot;"/>
        <cfvo type="num" val="&quot;3.0-4.0&quot;"/>
        <color theme="5" tint="0.59999389629810485"/>
        <color rgb="FFFFEB84"/>
        <color rgb="FF63BE7B"/>
      </colorScale>
    </cfRule>
  </conditionalFormatting>
  <conditionalFormatting sqref="AC48:AC61">
    <cfRule type="colorScale" priority="377">
      <colorScale>
        <cfvo type="num" val="0"/>
        <cfvo type="num" val="2"/>
        <cfvo type="num" val="4"/>
        <color theme="5" tint="0.39997558519241921"/>
        <color rgb="FFFFEB84"/>
        <color rgb="FF63BE7B"/>
      </colorScale>
    </cfRule>
  </conditionalFormatting>
  <conditionalFormatting sqref="AD48:AD61">
    <cfRule type="colorScale" priority="376">
      <colorScale>
        <cfvo type="num" val="&quot;0-1.99&quot;"/>
        <cfvo type="num" val="&quot;2.0-2.99&quot;"/>
        <cfvo type="num" val="&quot;3.0-4.0&quot;"/>
        <color theme="5" tint="0.59999389629810485"/>
        <color rgb="FFFFEB84"/>
        <color rgb="FF63BE7B"/>
      </colorScale>
    </cfRule>
  </conditionalFormatting>
  <conditionalFormatting sqref="AE48:AE61">
    <cfRule type="colorScale" priority="375">
      <colorScale>
        <cfvo type="num" val="0"/>
        <cfvo type="num" val="2"/>
        <cfvo type="num" val="4"/>
        <color theme="5" tint="0.39997558519241921"/>
        <color rgb="FFFFEB84"/>
        <color rgb="FF63BE7B"/>
      </colorScale>
    </cfRule>
  </conditionalFormatting>
  <conditionalFormatting sqref="AF48:AF61">
    <cfRule type="colorScale" priority="374">
      <colorScale>
        <cfvo type="num" val="&quot;0-1.99&quot;"/>
        <cfvo type="num" val="&quot;2.0-2.99&quot;"/>
        <cfvo type="num" val="&quot;3.0-4.0&quot;"/>
        <color theme="5" tint="0.59999389629810485"/>
        <color rgb="FFFFEB84"/>
        <color rgb="FF63BE7B"/>
      </colorScale>
    </cfRule>
  </conditionalFormatting>
  <conditionalFormatting sqref="AG48:AG61">
    <cfRule type="colorScale" priority="373">
      <colorScale>
        <cfvo type="num" val="0"/>
        <cfvo type="num" val="2"/>
        <cfvo type="num" val="4"/>
        <color theme="5" tint="0.39997558519241921"/>
        <color rgb="FFFFEB84"/>
        <color rgb="FF63BE7B"/>
      </colorScale>
    </cfRule>
  </conditionalFormatting>
  <conditionalFormatting sqref="AH48:AH61">
    <cfRule type="colorScale" priority="372">
      <colorScale>
        <cfvo type="num" val="&quot;0-1.99&quot;"/>
        <cfvo type="num" val="&quot;2.0-2.99&quot;"/>
        <cfvo type="num" val="&quot;3.0-4.0&quot;"/>
        <color theme="5" tint="0.59999389629810485"/>
        <color rgb="FFFFEB84"/>
        <color rgb="FF63BE7B"/>
      </colorScale>
    </cfRule>
  </conditionalFormatting>
  <conditionalFormatting sqref="AI48:AI61">
    <cfRule type="colorScale" priority="371">
      <colorScale>
        <cfvo type="num" val="0"/>
        <cfvo type="num" val="2"/>
        <cfvo type="num" val="4"/>
        <color theme="5" tint="0.39997558519241921"/>
        <color rgb="FFFFEB84"/>
        <color rgb="FF63BE7B"/>
      </colorScale>
    </cfRule>
  </conditionalFormatting>
  <conditionalFormatting sqref="AJ48:AJ61">
    <cfRule type="colorScale" priority="370">
      <colorScale>
        <cfvo type="num" val="&quot;0-1.99&quot;"/>
        <cfvo type="num" val="&quot;2.0-2.99&quot;"/>
        <cfvo type="num" val="&quot;3.0-4.0&quot;"/>
        <color theme="5" tint="0.59999389629810485"/>
        <color rgb="FFFFEB84"/>
        <color rgb="FF63BE7B"/>
      </colorScale>
    </cfRule>
  </conditionalFormatting>
  <conditionalFormatting sqref="AK48:AK61">
    <cfRule type="colorScale" priority="369">
      <colorScale>
        <cfvo type="num" val="0"/>
        <cfvo type="num" val="2"/>
        <cfvo type="num" val="4"/>
        <color theme="5" tint="0.39997558519241921"/>
        <color rgb="FFFFEB84"/>
        <color rgb="FF63BE7B"/>
      </colorScale>
    </cfRule>
  </conditionalFormatting>
  <conditionalFormatting sqref="AL48:AL61">
    <cfRule type="colorScale" priority="368">
      <colorScale>
        <cfvo type="num" val="&quot;0-1.99&quot;"/>
        <cfvo type="num" val="&quot;2.0-2.99&quot;"/>
        <cfvo type="num" val="&quot;3.0-4.0&quot;"/>
        <color theme="5" tint="0.59999389629810485"/>
        <color rgb="FFFFEB84"/>
        <color rgb="FF63BE7B"/>
      </colorScale>
    </cfRule>
  </conditionalFormatting>
  <conditionalFormatting sqref="AM48:AM61">
    <cfRule type="colorScale" priority="367">
      <colorScale>
        <cfvo type="num" val="0"/>
        <cfvo type="num" val="2"/>
        <cfvo type="num" val="4"/>
        <color theme="5" tint="0.39997558519241921"/>
        <color rgb="FFFFEB84"/>
        <color rgb="FF63BE7B"/>
      </colorScale>
    </cfRule>
  </conditionalFormatting>
  <conditionalFormatting sqref="AN48:AN61">
    <cfRule type="colorScale" priority="366">
      <colorScale>
        <cfvo type="num" val="&quot;0-1.99&quot;"/>
        <cfvo type="num" val="&quot;2.0-2.99&quot;"/>
        <cfvo type="num" val="&quot;3.0-4.0&quot;"/>
        <color theme="5" tint="0.59999389629810485"/>
        <color rgb="FFFFEB84"/>
        <color rgb="FF63BE7B"/>
      </colorScale>
    </cfRule>
  </conditionalFormatting>
  <conditionalFormatting sqref="AO48:AO61">
    <cfRule type="colorScale" priority="365">
      <colorScale>
        <cfvo type="num" val="0"/>
        <cfvo type="num" val="2"/>
        <cfvo type="num" val="4"/>
        <color theme="5" tint="0.39997558519241921"/>
        <color rgb="FFFFEB84"/>
        <color rgb="FF63BE7B"/>
      </colorScale>
    </cfRule>
  </conditionalFormatting>
  <conditionalFormatting sqref="AP48:AP61">
    <cfRule type="colorScale" priority="364">
      <colorScale>
        <cfvo type="num" val="&quot;0-1.99&quot;"/>
        <cfvo type="num" val="&quot;2.0-2.99&quot;"/>
        <cfvo type="num" val="&quot;3.0-4.0&quot;"/>
        <color theme="5" tint="0.59999389629810485"/>
        <color rgb="FFFFEB84"/>
        <color rgb="FF63BE7B"/>
      </colorScale>
    </cfRule>
  </conditionalFormatting>
  <conditionalFormatting sqref="AQ48:AQ61">
    <cfRule type="colorScale" priority="363">
      <colorScale>
        <cfvo type="num" val="0"/>
        <cfvo type="num" val="2"/>
        <cfvo type="num" val="4"/>
        <color theme="5" tint="0.39997558519241921"/>
        <color rgb="FFFFEB84"/>
        <color rgb="FF63BE7B"/>
      </colorScale>
    </cfRule>
  </conditionalFormatting>
  <conditionalFormatting sqref="AR48:AR61">
    <cfRule type="colorScale" priority="362">
      <colorScale>
        <cfvo type="num" val="&quot;0-1.99&quot;"/>
        <cfvo type="num" val="&quot;2.0-2.99&quot;"/>
        <cfvo type="num" val="&quot;3.0-4.0&quot;"/>
        <color theme="5" tint="0.59999389629810485"/>
        <color rgb="FFFFEB84"/>
        <color rgb="FF63BE7B"/>
      </colorScale>
    </cfRule>
  </conditionalFormatting>
  <conditionalFormatting sqref="AS48:AS61">
    <cfRule type="colorScale" priority="361">
      <colorScale>
        <cfvo type="num" val="0"/>
        <cfvo type="num" val="2"/>
        <cfvo type="num" val="4"/>
        <color theme="5" tint="0.39997558519241921"/>
        <color rgb="FFFFEB84"/>
        <color rgb="FF63BE7B"/>
      </colorScale>
    </cfRule>
  </conditionalFormatting>
  <conditionalFormatting sqref="AT48:AT61">
    <cfRule type="colorScale" priority="360">
      <colorScale>
        <cfvo type="num" val="&quot;0-1.99&quot;"/>
        <cfvo type="num" val="&quot;2.0-2.99&quot;"/>
        <cfvo type="num" val="&quot;3.0-4.0&quot;"/>
        <color theme="5" tint="0.59999389629810485"/>
        <color rgb="FFFFEB84"/>
        <color rgb="FF63BE7B"/>
      </colorScale>
    </cfRule>
  </conditionalFormatting>
  <conditionalFormatting sqref="AU48:AU61">
    <cfRule type="colorScale" priority="359">
      <colorScale>
        <cfvo type="num" val="0"/>
        <cfvo type="num" val="2"/>
        <cfvo type="num" val="4"/>
        <color theme="5" tint="0.39997558519241921"/>
        <color rgb="FFFFEB84"/>
        <color rgb="FF63BE7B"/>
      </colorScale>
    </cfRule>
  </conditionalFormatting>
  <conditionalFormatting sqref="AV76:AW76 AV83:AW87 AV98:AW1048576">
    <cfRule type="colorScale" priority="357">
      <colorScale>
        <cfvo type="num" val="&quot;0-1.99&quot;"/>
        <cfvo type="num" val="&quot;2.0-2.99&quot;"/>
        <cfvo type="num" val="&quot;3.0-4.0&quot;"/>
        <color theme="5" tint="0.59999389629810485"/>
        <color rgb="FFFFEB84"/>
        <color rgb="FF63BE7B"/>
      </colorScale>
    </cfRule>
  </conditionalFormatting>
  <conditionalFormatting sqref="AV6:AV47">
    <cfRule type="colorScale" priority="356">
      <colorScale>
        <cfvo type="num" val="&quot;0-1.99&quot;"/>
        <cfvo type="num" val="&quot;2.0-2.99&quot;"/>
        <cfvo type="num" val="&quot;3.0-4.0&quot;"/>
        <color theme="5" tint="0.59999389629810485"/>
        <color rgb="FFFFEB84"/>
        <color rgb="FF63BE7B"/>
      </colorScale>
    </cfRule>
  </conditionalFormatting>
  <conditionalFormatting sqref="AW6:AW47">
    <cfRule type="colorScale" priority="355">
      <colorScale>
        <cfvo type="num" val="0"/>
        <cfvo type="num" val="2"/>
        <cfvo type="num" val="4"/>
        <color theme="5" tint="0.39997558519241921"/>
        <color rgb="FFFFEB84"/>
        <color rgb="FF63BE7B"/>
      </colorScale>
    </cfRule>
  </conditionalFormatting>
  <conditionalFormatting sqref="AV48:AV61">
    <cfRule type="colorScale" priority="354">
      <colorScale>
        <cfvo type="num" val="&quot;0-1.99&quot;"/>
        <cfvo type="num" val="&quot;2.0-2.99&quot;"/>
        <cfvo type="num" val="&quot;3.0-4.0&quot;"/>
        <color theme="5" tint="0.59999389629810485"/>
        <color rgb="FFFFEB84"/>
        <color rgb="FF63BE7B"/>
      </colorScale>
    </cfRule>
  </conditionalFormatting>
  <conditionalFormatting sqref="AW48:AW61">
    <cfRule type="colorScale" priority="353">
      <colorScale>
        <cfvo type="num" val="0"/>
        <cfvo type="num" val="2"/>
        <cfvo type="num" val="4"/>
        <color theme="5" tint="0.39997558519241921"/>
        <color rgb="FFFFEB84"/>
        <color rgb="FF63BE7B"/>
      </colorScale>
    </cfRule>
  </conditionalFormatting>
  <conditionalFormatting sqref="AX76:AY76 AX83:AY87 AX98:AY1048576">
    <cfRule type="colorScale" priority="352">
      <colorScale>
        <cfvo type="num" val="&quot;0-1.99&quot;"/>
        <cfvo type="num" val="&quot;2.0-2.99&quot;"/>
        <cfvo type="num" val="&quot;3.0-4.0&quot;"/>
        <color theme="5" tint="0.59999389629810485"/>
        <color rgb="FFFFEB84"/>
        <color rgb="FF63BE7B"/>
      </colorScale>
    </cfRule>
  </conditionalFormatting>
  <conditionalFormatting sqref="AX6:AX47">
    <cfRule type="colorScale" priority="351">
      <colorScale>
        <cfvo type="num" val="&quot;0-1.99&quot;"/>
        <cfvo type="num" val="&quot;2.0-2.99&quot;"/>
        <cfvo type="num" val="&quot;3.0-4.0&quot;"/>
        <color theme="5" tint="0.59999389629810485"/>
        <color rgb="FFFFEB84"/>
        <color rgb="FF63BE7B"/>
      </colorScale>
    </cfRule>
  </conditionalFormatting>
  <conditionalFormatting sqref="AY6:AY47">
    <cfRule type="colorScale" priority="350">
      <colorScale>
        <cfvo type="num" val="0"/>
        <cfvo type="num" val="2"/>
        <cfvo type="num" val="4"/>
        <color theme="5" tint="0.39997558519241921"/>
        <color rgb="FFFFEB84"/>
        <color rgb="FF63BE7B"/>
      </colorScale>
    </cfRule>
  </conditionalFormatting>
  <conditionalFormatting sqref="AX48:AX61">
    <cfRule type="colorScale" priority="349">
      <colorScale>
        <cfvo type="num" val="&quot;0-1.99&quot;"/>
        <cfvo type="num" val="&quot;2.0-2.99&quot;"/>
        <cfvo type="num" val="&quot;3.0-4.0&quot;"/>
        <color theme="5" tint="0.59999389629810485"/>
        <color rgb="FFFFEB84"/>
        <color rgb="FF63BE7B"/>
      </colorScale>
    </cfRule>
  </conditionalFormatting>
  <conditionalFormatting sqref="AY48:AY61">
    <cfRule type="colorScale" priority="348">
      <colorScale>
        <cfvo type="num" val="0"/>
        <cfvo type="num" val="2"/>
        <cfvo type="num" val="4"/>
        <color theme="5" tint="0.39997558519241921"/>
        <color rgb="FFFFEB84"/>
        <color rgb="FF63BE7B"/>
      </colorScale>
    </cfRule>
  </conditionalFormatting>
  <conditionalFormatting sqref="AZ76:BA76 AZ83:BA87 AZ98:BA1048576">
    <cfRule type="colorScale" priority="347">
      <colorScale>
        <cfvo type="num" val="&quot;0-1.99&quot;"/>
        <cfvo type="num" val="&quot;2.0-2.99&quot;"/>
        <cfvo type="num" val="&quot;3.0-4.0&quot;"/>
        <color theme="5" tint="0.59999389629810485"/>
        <color rgb="FFFFEB84"/>
        <color rgb="FF63BE7B"/>
      </colorScale>
    </cfRule>
  </conditionalFormatting>
  <conditionalFormatting sqref="AZ6:AZ47">
    <cfRule type="colorScale" priority="346">
      <colorScale>
        <cfvo type="num" val="&quot;0-1.99&quot;"/>
        <cfvo type="num" val="&quot;2.0-2.99&quot;"/>
        <cfvo type="num" val="&quot;3.0-4.0&quot;"/>
        <color theme="5" tint="0.59999389629810485"/>
        <color rgb="FFFFEB84"/>
        <color rgb="FF63BE7B"/>
      </colorScale>
    </cfRule>
  </conditionalFormatting>
  <conditionalFormatting sqref="BA6:BA47">
    <cfRule type="colorScale" priority="345">
      <colorScale>
        <cfvo type="num" val="0"/>
        <cfvo type="num" val="2"/>
        <cfvo type="num" val="4"/>
        <color theme="5" tint="0.39997558519241921"/>
        <color rgb="FFFFEB84"/>
        <color rgb="FF63BE7B"/>
      </colorScale>
    </cfRule>
  </conditionalFormatting>
  <conditionalFormatting sqref="AZ48:AZ61">
    <cfRule type="colorScale" priority="344">
      <colorScale>
        <cfvo type="num" val="&quot;0-1.99&quot;"/>
        <cfvo type="num" val="&quot;2.0-2.99&quot;"/>
        <cfvo type="num" val="&quot;3.0-4.0&quot;"/>
        <color theme="5" tint="0.59999389629810485"/>
        <color rgb="FFFFEB84"/>
        <color rgb="FF63BE7B"/>
      </colorScale>
    </cfRule>
  </conditionalFormatting>
  <conditionalFormatting sqref="BA48:BA61">
    <cfRule type="colorScale" priority="343">
      <colorScale>
        <cfvo type="num" val="0"/>
        <cfvo type="num" val="2"/>
        <cfvo type="num" val="4"/>
        <color theme="5" tint="0.39997558519241921"/>
        <color rgb="FFFFEB84"/>
        <color rgb="FF63BE7B"/>
      </colorScale>
    </cfRule>
  </conditionalFormatting>
  <conditionalFormatting sqref="BB76:BC76 BB83:BC87 BB98:BC1048576">
    <cfRule type="colorScale" priority="342">
      <colorScale>
        <cfvo type="num" val="&quot;0-1.99&quot;"/>
        <cfvo type="num" val="&quot;2.0-2.99&quot;"/>
        <cfvo type="num" val="&quot;3.0-4.0&quot;"/>
        <color theme="5" tint="0.59999389629810485"/>
        <color rgb="FFFFEB84"/>
        <color rgb="FF63BE7B"/>
      </colorScale>
    </cfRule>
  </conditionalFormatting>
  <conditionalFormatting sqref="BB6:BB47">
    <cfRule type="colorScale" priority="341">
      <colorScale>
        <cfvo type="num" val="&quot;0-1.99&quot;"/>
        <cfvo type="num" val="&quot;2.0-2.99&quot;"/>
        <cfvo type="num" val="&quot;3.0-4.0&quot;"/>
        <color theme="5" tint="0.59999389629810485"/>
        <color rgb="FFFFEB84"/>
        <color rgb="FF63BE7B"/>
      </colorScale>
    </cfRule>
  </conditionalFormatting>
  <conditionalFormatting sqref="BC6:BC47">
    <cfRule type="colorScale" priority="340">
      <colorScale>
        <cfvo type="num" val="0"/>
        <cfvo type="num" val="2"/>
        <cfvo type="num" val="4"/>
        <color theme="5" tint="0.39997558519241921"/>
        <color rgb="FFFFEB84"/>
        <color rgb="FF63BE7B"/>
      </colorScale>
    </cfRule>
  </conditionalFormatting>
  <conditionalFormatting sqref="BB48:BB61">
    <cfRule type="colorScale" priority="339">
      <colorScale>
        <cfvo type="num" val="&quot;0-1.99&quot;"/>
        <cfvo type="num" val="&quot;2.0-2.99&quot;"/>
        <cfvo type="num" val="&quot;3.0-4.0&quot;"/>
        <color theme="5" tint="0.59999389629810485"/>
        <color rgb="FFFFEB84"/>
        <color rgb="FF63BE7B"/>
      </colorScale>
    </cfRule>
  </conditionalFormatting>
  <conditionalFormatting sqref="BC48:BC61">
    <cfRule type="colorScale" priority="338">
      <colorScale>
        <cfvo type="num" val="0"/>
        <cfvo type="num" val="2"/>
        <cfvo type="num" val="4"/>
        <color theme="5" tint="0.39997558519241921"/>
        <color rgb="FFFFEB84"/>
        <color rgb="FF63BE7B"/>
      </colorScale>
    </cfRule>
  </conditionalFormatting>
  <conditionalFormatting sqref="BD76:BE76 BD83:BE87 BD98:BE1048576">
    <cfRule type="colorScale" priority="337">
      <colorScale>
        <cfvo type="num" val="&quot;0-1.99&quot;"/>
        <cfvo type="num" val="&quot;2.0-2.99&quot;"/>
        <cfvo type="num" val="&quot;3.0-4.0&quot;"/>
        <color theme="5" tint="0.59999389629810485"/>
        <color rgb="FFFFEB84"/>
        <color rgb="FF63BE7B"/>
      </colorScale>
    </cfRule>
  </conditionalFormatting>
  <conditionalFormatting sqref="BD6:BD47">
    <cfRule type="colorScale" priority="336">
      <colorScale>
        <cfvo type="num" val="&quot;0-1.99&quot;"/>
        <cfvo type="num" val="&quot;2.0-2.99&quot;"/>
        <cfvo type="num" val="&quot;3.0-4.0&quot;"/>
        <color theme="5" tint="0.59999389629810485"/>
        <color rgb="FFFFEB84"/>
        <color rgb="FF63BE7B"/>
      </colorScale>
    </cfRule>
  </conditionalFormatting>
  <conditionalFormatting sqref="BE6:BE47">
    <cfRule type="colorScale" priority="335">
      <colorScale>
        <cfvo type="num" val="0"/>
        <cfvo type="num" val="2"/>
        <cfvo type="num" val="4"/>
        <color theme="5" tint="0.39997558519241921"/>
        <color rgb="FFFFEB84"/>
        <color rgb="FF63BE7B"/>
      </colorScale>
    </cfRule>
  </conditionalFormatting>
  <conditionalFormatting sqref="BD48:BD61">
    <cfRule type="colorScale" priority="334">
      <colorScale>
        <cfvo type="num" val="&quot;0-1.99&quot;"/>
        <cfvo type="num" val="&quot;2.0-2.99&quot;"/>
        <cfvo type="num" val="&quot;3.0-4.0&quot;"/>
        <color theme="5" tint="0.59999389629810485"/>
        <color rgb="FFFFEB84"/>
        <color rgb="FF63BE7B"/>
      </colorScale>
    </cfRule>
  </conditionalFormatting>
  <conditionalFormatting sqref="BE48:BE61">
    <cfRule type="colorScale" priority="333">
      <colorScale>
        <cfvo type="num" val="0"/>
        <cfvo type="num" val="2"/>
        <cfvo type="num" val="4"/>
        <color theme="5" tint="0.39997558519241921"/>
        <color rgb="FFFFEB84"/>
        <color rgb="FF63BE7B"/>
      </colorScale>
    </cfRule>
  </conditionalFormatting>
  <conditionalFormatting sqref="BF76:BG76 BF83:BG87 BF98:BG1048576">
    <cfRule type="colorScale" priority="332">
      <colorScale>
        <cfvo type="num" val="&quot;0-1.99&quot;"/>
        <cfvo type="num" val="&quot;2.0-2.99&quot;"/>
        <cfvo type="num" val="&quot;3.0-4.0&quot;"/>
        <color theme="5" tint="0.59999389629810485"/>
        <color rgb="FFFFEB84"/>
        <color rgb="FF63BE7B"/>
      </colorScale>
    </cfRule>
  </conditionalFormatting>
  <conditionalFormatting sqref="BF6:BF47">
    <cfRule type="colorScale" priority="331">
      <colorScale>
        <cfvo type="num" val="&quot;0-1.99&quot;"/>
        <cfvo type="num" val="&quot;2.0-2.99&quot;"/>
        <cfvo type="num" val="&quot;3.0-4.0&quot;"/>
        <color theme="5" tint="0.59999389629810485"/>
        <color rgb="FFFFEB84"/>
        <color rgb="FF63BE7B"/>
      </colorScale>
    </cfRule>
  </conditionalFormatting>
  <conditionalFormatting sqref="BG6:BG47">
    <cfRule type="colorScale" priority="330">
      <colorScale>
        <cfvo type="num" val="0"/>
        <cfvo type="num" val="2"/>
        <cfvo type="num" val="4"/>
        <color theme="5" tint="0.39997558519241921"/>
        <color rgb="FFFFEB84"/>
        <color rgb="FF63BE7B"/>
      </colorScale>
    </cfRule>
  </conditionalFormatting>
  <conditionalFormatting sqref="BF48:BF61">
    <cfRule type="colorScale" priority="329">
      <colorScale>
        <cfvo type="num" val="&quot;0-1.99&quot;"/>
        <cfvo type="num" val="&quot;2.0-2.99&quot;"/>
        <cfvo type="num" val="&quot;3.0-4.0&quot;"/>
        <color theme="5" tint="0.59999389629810485"/>
        <color rgb="FFFFEB84"/>
        <color rgb="FF63BE7B"/>
      </colorScale>
    </cfRule>
  </conditionalFormatting>
  <conditionalFormatting sqref="BG48:BG61">
    <cfRule type="colorScale" priority="328">
      <colorScale>
        <cfvo type="num" val="0"/>
        <cfvo type="num" val="2"/>
        <cfvo type="num" val="4"/>
        <color theme="5" tint="0.39997558519241921"/>
        <color rgb="FFFFEB84"/>
        <color rgb="FF63BE7B"/>
      </colorScale>
    </cfRule>
  </conditionalFormatting>
  <conditionalFormatting sqref="BH76:BI76 BH83:BI87 BH98:BI1048576">
    <cfRule type="colorScale" priority="327">
      <colorScale>
        <cfvo type="num" val="&quot;0-1.99&quot;"/>
        <cfvo type="num" val="&quot;2.0-2.99&quot;"/>
        <cfvo type="num" val="&quot;3.0-4.0&quot;"/>
        <color theme="5" tint="0.59999389629810485"/>
        <color rgb="FFFFEB84"/>
        <color rgb="FF63BE7B"/>
      </colorScale>
    </cfRule>
  </conditionalFormatting>
  <conditionalFormatting sqref="BH6:BH47">
    <cfRule type="colorScale" priority="326">
      <colorScale>
        <cfvo type="num" val="&quot;0-1.99&quot;"/>
        <cfvo type="num" val="&quot;2.0-2.99&quot;"/>
        <cfvo type="num" val="&quot;3.0-4.0&quot;"/>
        <color theme="5" tint="0.59999389629810485"/>
        <color rgb="FFFFEB84"/>
        <color rgb="FF63BE7B"/>
      </colorScale>
    </cfRule>
  </conditionalFormatting>
  <conditionalFormatting sqref="BI6:BI47">
    <cfRule type="colorScale" priority="325">
      <colorScale>
        <cfvo type="num" val="0"/>
        <cfvo type="num" val="2"/>
        <cfvo type="num" val="4"/>
        <color theme="5" tint="0.39997558519241921"/>
        <color rgb="FFFFEB84"/>
        <color rgb="FF63BE7B"/>
      </colorScale>
    </cfRule>
  </conditionalFormatting>
  <conditionalFormatting sqref="BH48:BH61">
    <cfRule type="colorScale" priority="324">
      <colorScale>
        <cfvo type="num" val="&quot;0-1.99&quot;"/>
        <cfvo type="num" val="&quot;2.0-2.99&quot;"/>
        <cfvo type="num" val="&quot;3.0-4.0&quot;"/>
        <color theme="5" tint="0.59999389629810485"/>
        <color rgb="FFFFEB84"/>
        <color rgb="FF63BE7B"/>
      </colorScale>
    </cfRule>
  </conditionalFormatting>
  <conditionalFormatting sqref="BI48:BI61">
    <cfRule type="colorScale" priority="323">
      <colorScale>
        <cfvo type="num" val="0"/>
        <cfvo type="num" val="2"/>
        <cfvo type="num" val="4"/>
        <color theme="5" tint="0.39997558519241921"/>
        <color rgb="FFFFEB84"/>
        <color rgb="FF63BE7B"/>
      </colorScale>
    </cfRule>
  </conditionalFormatting>
  <conditionalFormatting sqref="BJ76:BK76 BJ83:BK87 BJ98:BK1048576">
    <cfRule type="colorScale" priority="322">
      <colorScale>
        <cfvo type="num" val="&quot;0-1.99&quot;"/>
        <cfvo type="num" val="&quot;2.0-2.99&quot;"/>
        <cfvo type="num" val="&quot;3.0-4.0&quot;"/>
        <color theme="5" tint="0.59999389629810485"/>
        <color rgb="FFFFEB84"/>
        <color rgb="FF63BE7B"/>
      </colorScale>
    </cfRule>
  </conditionalFormatting>
  <conditionalFormatting sqref="BJ6:BJ47">
    <cfRule type="colorScale" priority="321">
      <colorScale>
        <cfvo type="num" val="&quot;0-1.99&quot;"/>
        <cfvo type="num" val="&quot;2.0-2.99&quot;"/>
        <cfvo type="num" val="&quot;3.0-4.0&quot;"/>
        <color theme="5" tint="0.59999389629810485"/>
        <color rgb="FFFFEB84"/>
        <color rgb="FF63BE7B"/>
      </colorScale>
    </cfRule>
  </conditionalFormatting>
  <conditionalFormatting sqref="BK6:BK47">
    <cfRule type="colorScale" priority="320">
      <colorScale>
        <cfvo type="num" val="0"/>
        <cfvo type="num" val="2"/>
        <cfvo type="num" val="4"/>
        <color theme="5" tint="0.39997558519241921"/>
        <color rgb="FFFFEB84"/>
        <color rgb="FF63BE7B"/>
      </colorScale>
    </cfRule>
  </conditionalFormatting>
  <conditionalFormatting sqref="BJ48:BJ61">
    <cfRule type="colorScale" priority="319">
      <colorScale>
        <cfvo type="num" val="&quot;0-1.99&quot;"/>
        <cfvo type="num" val="&quot;2.0-2.99&quot;"/>
        <cfvo type="num" val="&quot;3.0-4.0&quot;"/>
        <color theme="5" tint="0.59999389629810485"/>
        <color rgb="FFFFEB84"/>
        <color rgb="FF63BE7B"/>
      </colorScale>
    </cfRule>
  </conditionalFormatting>
  <conditionalFormatting sqref="BK48:BK61">
    <cfRule type="colorScale" priority="318">
      <colorScale>
        <cfvo type="num" val="0"/>
        <cfvo type="num" val="2"/>
        <cfvo type="num" val="4"/>
        <color theme="5" tint="0.39997558519241921"/>
        <color rgb="FFFFEB84"/>
        <color rgb="FF63BE7B"/>
      </colorScale>
    </cfRule>
  </conditionalFormatting>
  <conditionalFormatting sqref="BL76:BM76 BL83:BM87 BL98:BM1048576">
    <cfRule type="colorScale" priority="317">
      <colorScale>
        <cfvo type="num" val="&quot;0-1.99&quot;"/>
        <cfvo type="num" val="&quot;2.0-2.99&quot;"/>
        <cfvo type="num" val="&quot;3.0-4.0&quot;"/>
        <color theme="5" tint="0.59999389629810485"/>
        <color rgb="FFFFEB84"/>
        <color rgb="FF63BE7B"/>
      </colorScale>
    </cfRule>
  </conditionalFormatting>
  <conditionalFormatting sqref="BL6:BL47">
    <cfRule type="colorScale" priority="316">
      <colorScale>
        <cfvo type="num" val="&quot;0-1.99&quot;"/>
        <cfvo type="num" val="&quot;2.0-2.99&quot;"/>
        <cfvo type="num" val="&quot;3.0-4.0&quot;"/>
        <color theme="5" tint="0.59999389629810485"/>
        <color rgb="FFFFEB84"/>
        <color rgb="FF63BE7B"/>
      </colorScale>
    </cfRule>
  </conditionalFormatting>
  <conditionalFormatting sqref="BM6:BM47">
    <cfRule type="colorScale" priority="315">
      <colorScale>
        <cfvo type="num" val="0"/>
        <cfvo type="num" val="2"/>
        <cfvo type="num" val="4"/>
        <color theme="5" tint="0.39997558519241921"/>
        <color rgb="FFFFEB84"/>
        <color rgb="FF63BE7B"/>
      </colorScale>
    </cfRule>
  </conditionalFormatting>
  <conditionalFormatting sqref="BL48:BL61">
    <cfRule type="colorScale" priority="314">
      <colorScale>
        <cfvo type="num" val="&quot;0-1.99&quot;"/>
        <cfvo type="num" val="&quot;2.0-2.99&quot;"/>
        <cfvo type="num" val="&quot;3.0-4.0&quot;"/>
        <color theme="5" tint="0.59999389629810485"/>
        <color rgb="FFFFEB84"/>
        <color rgb="FF63BE7B"/>
      </colorScale>
    </cfRule>
  </conditionalFormatting>
  <conditionalFormatting sqref="BM48:BM61">
    <cfRule type="colorScale" priority="313">
      <colorScale>
        <cfvo type="num" val="0"/>
        <cfvo type="num" val="2"/>
        <cfvo type="num" val="4"/>
        <color theme="5" tint="0.39997558519241921"/>
        <color rgb="FFFFEB84"/>
        <color rgb="FF63BE7B"/>
      </colorScale>
    </cfRule>
  </conditionalFormatting>
  <conditionalFormatting sqref="BN76:BO76 BN83:BO87 BN98:BO1048576">
    <cfRule type="colorScale" priority="312">
      <colorScale>
        <cfvo type="num" val="&quot;0-1.99&quot;"/>
        <cfvo type="num" val="&quot;2.0-2.99&quot;"/>
        <cfvo type="num" val="&quot;3.0-4.0&quot;"/>
        <color theme="5" tint="0.59999389629810485"/>
        <color rgb="FFFFEB84"/>
        <color rgb="FF63BE7B"/>
      </colorScale>
    </cfRule>
  </conditionalFormatting>
  <conditionalFormatting sqref="BN6:BN47">
    <cfRule type="colorScale" priority="311">
      <colorScale>
        <cfvo type="num" val="&quot;0-1.99&quot;"/>
        <cfvo type="num" val="&quot;2.0-2.99&quot;"/>
        <cfvo type="num" val="&quot;3.0-4.0&quot;"/>
        <color theme="5" tint="0.59999389629810485"/>
        <color rgb="FFFFEB84"/>
        <color rgb="FF63BE7B"/>
      </colorScale>
    </cfRule>
  </conditionalFormatting>
  <conditionalFormatting sqref="BO6:BO47">
    <cfRule type="colorScale" priority="310">
      <colorScale>
        <cfvo type="num" val="0"/>
        <cfvo type="num" val="2"/>
        <cfvo type="num" val="4"/>
        <color theme="5" tint="0.39997558519241921"/>
        <color rgb="FFFFEB84"/>
        <color rgb="FF63BE7B"/>
      </colorScale>
    </cfRule>
  </conditionalFormatting>
  <conditionalFormatting sqref="BN48:BN61">
    <cfRule type="colorScale" priority="309">
      <colorScale>
        <cfvo type="num" val="&quot;0-1.99&quot;"/>
        <cfvo type="num" val="&quot;2.0-2.99&quot;"/>
        <cfvo type="num" val="&quot;3.0-4.0&quot;"/>
        <color theme="5" tint="0.59999389629810485"/>
        <color rgb="FFFFEB84"/>
        <color rgb="FF63BE7B"/>
      </colorScale>
    </cfRule>
  </conditionalFormatting>
  <conditionalFormatting sqref="BO48:BO61">
    <cfRule type="colorScale" priority="308">
      <colorScale>
        <cfvo type="num" val="0"/>
        <cfvo type="num" val="2"/>
        <cfvo type="num" val="4"/>
        <color theme="5" tint="0.39997558519241921"/>
        <color rgb="FFFFEB84"/>
        <color rgb="FF63BE7B"/>
      </colorScale>
    </cfRule>
  </conditionalFormatting>
  <conditionalFormatting sqref="BP76:BQ76 BP83:BQ87 BP98:BQ1048576">
    <cfRule type="colorScale" priority="307">
      <colorScale>
        <cfvo type="num" val="&quot;0-1.99&quot;"/>
        <cfvo type="num" val="&quot;2.0-2.99&quot;"/>
        <cfvo type="num" val="&quot;3.0-4.0&quot;"/>
        <color theme="5" tint="0.59999389629810485"/>
        <color rgb="FFFFEB84"/>
        <color rgb="FF63BE7B"/>
      </colorScale>
    </cfRule>
  </conditionalFormatting>
  <conditionalFormatting sqref="BP6:BP47">
    <cfRule type="colorScale" priority="306">
      <colorScale>
        <cfvo type="num" val="&quot;0-1.99&quot;"/>
        <cfvo type="num" val="&quot;2.0-2.99&quot;"/>
        <cfvo type="num" val="&quot;3.0-4.0&quot;"/>
        <color theme="5" tint="0.59999389629810485"/>
        <color rgb="FFFFEB84"/>
        <color rgb="FF63BE7B"/>
      </colorScale>
    </cfRule>
  </conditionalFormatting>
  <conditionalFormatting sqref="BQ6:BQ47">
    <cfRule type="colorScale" priority="305">
      <colorScale>
        <cfvo type="num" val="0"/>
        <cfvo type="num" val="2"/>
        <cfvo type="num" val="4"/>
        <color theme="5" tint="0.39997558519241921"/>
        <color rgb="FFFFEB84"/>
        <color rgb="FF63BE7B"/>
      </colorScale>
    </cfRule>
  </conditionalFormatting>
  <conditionalFormatting sqref="BP48:BP61">
    <cfRule type="colorScale" priority="304">
      <colorScale>
        <cfvo type="num" val="&quot;0-1.99&quot;"/>
        <cfvo type="num" val="&quot;2.0-2.99&quot;"/>
        <cfvo type="num" val="&quot;3.0-4.0&quot;"/>
        <color theme="5" tint="0.59999389629810485"/>
        <color rgb="FFFFEB84"/>
        <color rgb="FF63BE7B"/>
      </colorScale>
    </cfRule>
  </conditionalFormatting>
  <conditionalFormatting sqref="BQ48:BQ61">
    <cfRule type="colorScale" priority="303">
      <colorScale>
        <cfvo type="num" val="0"/>
        <cfvo type="num" val="2"/>
        <cfvo type="num" val="4"/>
        <color theme="5" tint="0.39997558519241921"/>
        <color rgb="FFFFEB84"/>
        <color rgb="FF63BE7B"/>
      </colorScale>
    </cfRule>
  </conditionalFormatting>
  <conditionalFormatting sqref="BR76:BS76 BR83:BS87 BR98:BS1048576">
    <cfRule type="colorScale" priority="302">
      <colorScale>
        <cfvo type="num" val="&quot;0-1.99&quot;"/>
        <cfvo type="num" val="&quot;2.0-2.99&quot;"/>
        <cfvo type="num" val="&quot;3.0-4.0&quot;"/>
        <color theme="5" tint="0.59999389629810485"/>
        <color rgb="FFFFEB84"/>
        <color rgb="FF63BE7B"/>
      </colorScale>
    </cfRule>
  </conditionalFormatting>
  <conditionalFormatting sqref="BR6:BR47">
    <cfRule type="colorScale" priority="301">
      <colorScale>
        <cfvo type="num" val="&quot;0-1.99&quot;"/>
        <cfvo type="num" val="&quot;2.0-2.99&quot;"/>
        <cfvo type="num" val="&quot;3.0-4.0&quot;"/>
        <color theme="5" tint="0.59999389629810485"/>
        <color rgb="FFFFEB84"/>
        <color rgb="FF63BE7B"/>
      </colorScale>
    </cfRule>
  </conditionalFormatting>
  <conditionalFormatting sqref="BS6:BS47">
    <cfRule type="colorScale" priority="300">
      <colorScale>
        <cfvo type="num" val="0"/>
        <cfvo type="num" val="2"/>
        <cfvo type="num" val="4"/>
        <color theme="5" tint="0.39997558519241921"/>
        <color rgb="FFFFEB84"/>
        <color rgb="FF63BE7B"/>
      </colorScale>
    </cfRule>
  </conditionalFormatting>
  <conditionalFormatting sqref="BR48:BR61">
    <cfRule type="colorScale" priority="299">
      <colorScale>
        <cfvo type="num" val="&quot;0-1.99&quot;"/>
        <cfvo type="num" val="&quot;2.0-2.99&quot;"/>
        <cfvo type="num" val="&quot;3.0-4.0&quot;"/>
        <color theme="5" tint="0.59999389629810485"/>
        <color rgb="FFFFEB84"/>
        <color rgb="FF63BE7B"/>
      </colorScale>
    </cfRule>
  </conditionalFormatting>
  <conditionalFormatting sqref="BS48:BS61">
    <cfRule type="colorScale" priority="298">
      <colorScale>
        <cfvo type="num" val="0"/>
        <cfvo type="num" val="2"/>
        <cfvo type="num" val="4"/>
        <color theme="5" tint="0.39997558519241921"/>
        <color rgb="FFFFEB84"/>
        <color rgb="FF63BE7B"/>
      </colorScale>
    </cfRule>
  </conditionalFormatting>
  <conditionalFormatting sqref="B62:B68">
    <cfRule type="colorScale" priority="297">
      <colorScale>
        <cfvo type="num" val="&quot;0-1.99&quot;"/>
        <cfvo type="num" val="&quot;2.0-2.99&quot;"/>
        <cfvo type="num" val="&quot;3.0-4.0&quot;"/>
        <color theme="5" tint="0.59999389629810485"/>
        <color rgb="FFFFEB84"/>
        <color rgb="FF63BE7B"/>
      </colorScale>
    </cfRule>
  </conditionalFormatting>
  <conditionalFormatting sqref="C62:C68">
    <cfRule type="colorScale" priority="296">
      <colorScale>
        <cfvo type="num" val="0"/>
        <cfvo type="num" val="2"/>
        <cfvo type="num" val="4"/>
        <color theme="5" tint="0.39997558519241921"/>
        <color rgb="FFFFEB84"/>
        <color rgb="FF63BE7B"/>
      </colorScale>
    </cfRule>
  </conditionalFormatting>
  <conditionalFormatting sqref="B69:B75">
    <cfRule type="colorScale" priority="295">
      <colorScale>
        <cfvo type="num" val="&quot;0-1.99&quot;"/>
        <cfvo type="num" val="&quot;2.0-2.99&quot;"/>
        <cfvo type="num" val="&quot;3.0-4.0&quot;"/>
        <color theme="5" tint="0.59999389629810485"/>
        <color rgb="FFFFEB84"/>
        <color rgb="FF63BE7B"/>
      </colorScale>
    </cfRule>
  </conditionalFormatting>
  <conditionalFormatting sqref="C69:C75">
    <cfRule type="colorScale" priority="294">
      <colorScale>
        <cfvo type="num" val="0"/>
        <cfvo type="num" val="2"/>
        <cfvo type="num" val="4"/>
        <color theme="5" tint="0.39997558519241921"/>
        <color rgb="FFFFEB84"/>
        <color rgb="FF63BE7B"/>
      </colorScale>
    </cfRule>
  </conditionalFormatting>
  <conditionalFormatting sqref="D62:D68">
    <cfRule type="colorScale" priority="293">
      <colorScale>
        <cfvo type="num" val="&quot;0-1.99&quot;"/>
        <cfvo type="num" val="&quot;2.0-2.99&quot;"/>
        <cfvo type="num" val="&quot;3.0-4.0&quot;"/>
        <color theme="5" tint="0.59999389629810485"/>
        <color rgb="FFFFEB84"/>
        <color rgb="FF63BE7B"/>
      </colorScale>
    </cfRule>
  </conditionalFormatting>
  <conditionalFormatting sqref="E62:E68">
    <cfRule type="colorScale" priority="292">
      <colorScale>
        <cfvo type="num" val="0"/>
        <cfvo type="num" val="2"/>
        <cfvo type="num" val="4"/>
        <color theme="5" tint="0.39997558519241921"/>
        <color rgb="FFFFEB84"/>
        <color rgb="FF63BE7B"/>
      </colorScale>
    </cfRule>
  </conditionalFormatting>
  <conditionalFormatting sqref="D69:D75">
    <cfRule type="colorScale" priority="291">
      <colorScale>
        <cfvo type="num" val="&quot;0-1.99&quot;"/>
        <cfvo type="num" val="&quot;2.0-2.99&quot;"/>
        <cfvo type="num" val="&quot;3.0-4.0&quot;"/>
        <color theme="5" tint="0.59999389629810485"/>
        <color rgb="FFFFEB84"/>
        <color rgb="FF63BE7B"/>
      </colorScale>
    </cfRule>
  </conditionalFormatting>
  <conditionalFormatting sqref="E69:E75">
    <cfRule type="colorScale" priority="290">
      <colorScale>
        <cfvo type="num" val="0"/>
        <cfvo type="num" val="2"/>
        <cfvo type="num" val="4"/>
        <color theme="5" tint="0.39997558519241921"/>
        <color rgb="FFFFEB84"/>
        <color rgb="FF63BE7B"/>
      </colorScale>
    </cfRule>
  </conditionalFormatting>
  <conditionalFormatting sqref="F62:F68">
    <cfRule type="colorScale" priority="289">
      <colorScale>
        <cfvo type="num" val="&quot;0-1.99&quot;"/>
        <cfvo type="num" val="&quot;2.0-2.99&quot;"/>
        <cfvo type="num" val="&quot;3.0-4.0&quot;"/>
        <color theme="5" tint="0.59999389629810485"/>
        <color rgb="FFFFEB84"/>
        <color rgb="FF63BE7B"/>
      </colorScale>
    </cfRule>
  </conditionalFormatting>
  <conditionalFormatting sqref="G62:G68">
    <cfRule type="colorScale" priority="288">
      <colorScale>
        <cfvo type="num" val="0"/>
        <cfvo type="num" val="2"/>
        <cfvo type="num" val="4"/>
        <color theme="5" tint="0.39997558519241921"/>
        <color rgb="FFFFEB84"/>
        <color rgb="FF63BE7B"/>
      </colorScale>
    </cfRule>
  </conditionalFormatting>
  <conditionalFormatting sqref="F69:F75">
    <cfRule type="colorScale" priority="287">
      <colorScale>
        <cfvo type="num" val="&quot;0-1.99&quot;"/>
        <cfvo type="num" val="&quot;2.0-2.99&quot;"/>
        <cfvo type="num" val="&quot;3.0-4.0&quot;"/>
        <color theme="5" tint="0.59999389629810485"/>
        <color rgb="FFFFEB84"/>
        <color rgb="FF63BE7B"/>
      </colorScale>
    </cfRule>
  </conditionalFormatting>
  <conditionalFormatting sqref="G69:G75">
    <cfRule type="colorScale" priority="286">
      <colorScale>
        <cfvo type="num" val="0"/>
        <cfvo type="num" val="2"/>
        <cfvo type="num" val="4"/>
        <color theme="5" tint="0.39997558519241921"/>
        <color rgb="FFFFEB84"/>
        <color rgb="FF63BE7B"/>
      </colorScale>
    </cfRule>
  </conditionalFormatting>
  <conditionalFormatting sqref="H62:H68">
    <cfRule type="colorScale" priority="285">
      <colorScale>
        <cfvo type="num" val="&quot;0-1.99&quot;"/>
        <cfvo type="num" val="&quot;2.0-2.99&quot;"/>
        <cfvo type="num" val="&quot;3.0-4.0&quot;"/>
        <color theme="5" tint="0.59999389629810485"/>
        <color rgb="FFFFEB84"/>
        <color rgb="FF63BE7B"/>
      </colorScale>
    </cfRule>
  </conditionalFormatting>
  <conditionalFormatting sqref="I62:I68">
    <cfRule type="colorScale" priority="284">
      <colorScale>
        <cfvo type="num" val="0"/>
        <cfvo type="num" val="2"/>
        <cfvo type="num" val="4"/>
        <color theme="5" tint="0.39997558519241921"/>
        <color rgb="FFFFEB84"/>
        <color rgb="FF63BE7B"/>
      </colorScale>
    </cfRule>
  </conditionalFormatting>
  <conditionalFormatting sqref="H69:H75">
    <cfRule type="colorScale" priority="283">
      <colorScale>
        <cfvo type="num" val="&quot;0-1.99&quot;"/>
        <cfvo type="num" val="&quot;2.0-2.99&quot;"/>
        <cfvo type="num" val="&quot;3.0-4.0&quot;"/>
        <color theme="5" tint="0.59999389629810485"/>
        <color rgb="FFFFEB84"/>
        <color rgb="FF63BE7B"/>
      </colorScale>
    </cfRule>
  </conditionalFormatting>
  <conditionalFormatting sqref="I69:I75">
    <cfRule type="colorScale" priority="282">
      <colorScale>
        <cfvo type="num" val="0"/>
        <cfvo type="num" val="2"/>
        <cfvo type="num" val="4"/>
        <color theme="5" tint="0.39997558519241921"/>
        <color rgb="FFFFEB84"/>
        <color rgb="FF63BE7B"/>
      </colorScale>
    </cfRule>
  </conditionalFormatting>
  <conditionalFormatting sqref="J62:J68">
    <cfRule type="colorScale" priority="281">
      <colorScale>
        <cfvo type="num" val="&quot;0-1.99&quot;"/>
        <cfvo type="num" val="&quot;2.0-2.99&quot;"/>
        <cfvo type="num" val="&quot;3.0-4.0&quot;"/>
        <color theme="5" tint="0.59999389629810485"/>
        <color rgb="FFFFEB84"/>
        <color rgb="FF63BE7B"/>
      </colorScale>
    </cfRule>
  </conditionalFormatting>
  <conditionalFormatting sqref="K62:K68">
    <cfRule type="colorScale" priority="280">
      <colorScale>
        <cfvo type="num" val="0"/>
        <cfvo type="num" val="2"/>
        <cfvo type="num" val="4"/>
        <color theme="5" tint="0.39997558519241921"/>
        <color rgb="FFFFEB84"/>
        <color rgb="FF63BE7B"/>
      </colorScale>
    </cfRule>
  </conditionalFormatting>
  <conditionalFormatting sqref="J69:J75">
    <cfRule type="colorScale" priority="279">
      <colorScale>
        <cfvo type="num" val="&quot;0-1.99&quot;"/>
        <cfvo type="num" val="&quot;2.0-2.99&quot;"/>
        <cfvo type="num" val="&quot;3.0-4.0&quot;"/>
        <color theme="5" tint="0.59999389629810485"/>
        <color rgb="FFFFEB84"/>
        <color rgb="FF63BE7B"/>
      </colorScale>
    </cfRule>
  </conditionalFormatting>
  <conditionalFormatting sqref="K69:K75">
    <cfRule type="colorScale" priority="278">
      <colorScale>
        <cfvo type="num" val="0"/>
        <cfvo type="num" val="2"/>
        <cfvo type="num" val="4"/>
        <color theme="5" tint="0.39997558519241921"/>
        <color rgb="FFFFEB84"/>
        <color rgb="FF63BE7B"/>
      </colorScale>
    </cfRule>
  </conditionalFormatting>
  <conditionalFormatting sqref="L62:L68">
    <cfRule type="colorScale" priority="277">
      <colorScale>
        <cfvo type="num" val="&quot;0-1.99&quot;"/>
        <cfvo type="num" val="&quot;2.0-2.99&quot;"/>
        <cfvo type="num" val="&quot;3.0-4.0&quot;"/>
        <color theme="5" tint="0.59999389629810485"/>
        <color rgb="FFFFEB84"/>
        <color rgb="FF63BE7B"/>
      </colorScale>
    </cfRule>
  </conditionalFormatting>
  <conditionalFormatting sqref="M62:M68">
    <cfRule type="colorScale" priority="276">
      <colorScale>
        <cfvo type="num" val="0"/>
        <cfvo type="num" val="2"/>
        <cfvo type="num" val="4"/>
        <color theme="5" tint="0.39997558519241921"/>
        <color rgb="FFFFEB84"/>
        <color rgb="FF63BE7B"/>
      </colorScale>
    </cfRule>
  </conditionalFormatting>
  <conditionalFormatting sqref="L69:L75">
    <cfRule type="colorScale" priority="275">
      <colorScale>
        <cfvo type="num" val="&quot;0-1.99&quot;"/>
        <cfvo type="num" val="&quot;2.0-2.99&quot;"/>
        <cfvo type="num" val="&quot;3.0-4.0&quot;"/>
        <color theme="5" tint="0.59999389629810485"/>
        <color rgb="FFFFEB84"/>
        <color rgb="FF63BE7B"/>
      </colorScale>
    </cfRule>
  </conditionalFormatting>
  <conditionalFormatting sqref="M69:M75">
    <cfRule type="colorScale" priority="274">
      <colorScale>
        <cfvo type="num" val="0"/>
        <cfvo type="num" val="2"/>
        <cfvo type="num" val="4"/>
        <color theme="5" tint="0.39997558519241921"/>
        <color rgb="FFFFEB84"/>
        <color rgb="FF63BE7B"/>
      </colorScale>
    </cfRule>
  </conditionalFormatting>
  <conditionalFormatting sqref="N62:N68">
    <cfRule type="colorScale" priority="273">
      <colorScale>
        <cfvo type="num" val="&quot;0-1.99&quot;"/>
        <cfvo type="num" val="&quot;2.0-2.99&quot;"/>
        <cfvo type="num" val="&quot;3.0-4.0&quot;"/>
        <color theme="5" tint="0.59999389629810485"/>
        <color rgb="FFFFEB84"/>
        <color rgb="FF63BE7B"/>
      </colorScale>
    </cfRule>
  </conditionalFormatting>
  <conditionalFormatting sqref="O62:O68">
    <cfRule type="colorScale" priority="272">
      <colorScale>
        <cfvo type="num" val="0"/>
        <cfvo type="num" val="2"/>
        <cfvo type="num" val="4"/>
        <color theme="5" tint="0.39997558519241921"/>
        <color rgb="FFFFEB84"/>
        <color rgb="FF63BE7B"/>
      </colorScale>
    </cfRule>
  </conditionalFormatting>
  <conditionalFormatting sqref="N69:N75">
    <cfRule type="colorScale" priority="271">
      <colorScale>
        <cfvo type="num" val="&quot;0-1.99&quot;"/>
        <cfvo type="num" val="&quot;2.0-2.99&quot;"/>
        <cfvo type="num" val="&quot;3.0-4.0&quot;"/>
        <color theme="5" tint="0.59999389629810485"/>
        <color rgb="FFFFEB84"/>
        <color rgb="FF63BE7B"/>
      </colorScale>
    </cfRule>
  </conditionalFormatting>
  <conditionalFormatting sqref="O69:O75">
    <cfRule type="colorScale" priority="270">
      <colorScale>
        <cfvo type="num" val="0"/>
        <cfvo type="num" val="2"/>
        <cfvo type="num" val="4"/>
        <color theme="5" tint="0.39997558519241921"/>
        <color rgb="FFFFEB84"/>
        <color rgb="FF63BE7B"/>
      </colorScale>
    </cfRule>
  </conditionalFormatting>
  <conditionalFormatting sqref="P62:P68">
    <cfRule type="colorScale" priority="269">
      <colorScale>
        <cfvo type="num" val="&quot;0-1.99&quot;"/>
        <cfvo type="num" val="&quot;2.0-2.99&quot;"/>
        <cfvo type="num" val="&quot;3.0-4.0&quot;"/>
        <color theme="5" tint="0.59999389629810485"/>
        <color rgb="FFFFEB84"/>
        <color rgb="FF63BE7B"/>
      </colorScale>
    </cfRule>
  </conditionalFormatting>
  <conditionalFormatting sqref="Q62:Q68">
    <cfRule type="colorScale" priority="268">
      <colorScale>
        <cfvo type="num" val="0"/>
        <cfvo type="num" val="2"/>
        <cfvo type="num" val="4"/>
        <color theme="5" tint="0.39997558519241921"/>
        <color rgb="FFFFEB84"/>
        <color rgb="FF63BE7B"/>
      </colorScale>
    </cfRule>
  </conditionalFormatting>
  <conditionalFormatting sqref="P69:P75">
    <cfRule type="colorScale" priority="267">
      <colorScale>
        <cfvo type="num" val="&quot;0-1.99&quot;"/>
        <cfvo type="num" val="&quot;2.0-2.99&quot;"/>
        <cfvo type="num" val="&quot;3.0-4.0&quot;"/>
        <color theme="5" tint="0.59999389629810485"/>
        <color rgb="FFFFEB84"/>
        <color rgb="FF63BE7B"/>
      </colorScale>
    </cfRule>
  </conditionalFormatting>
  <conditionalFormatting sqref="Q69:Q75">
    <cfRule type="colorScale" priority="266">
      <colorScale>
        <cfvo type="num" val="0"/>
        <cfvo type="num" val="2"/>
        <cfvo type="num" val="4"/>
        <color theme="5" tint="0.39997558519241921"/>
        <color rgb="FFFFEB84"/>
        <color rgb="FF63BE7B"/>
      </colorScale>
    </cfRule>
  </conditionalFormatting>
  <conditionalFormatting sqref="R62:R68">
    <cfRule type="colorScale" priority="265">
      <colorScale>
        <cfvo type="num" val="&quot;0-1.99&quot;"/>
        <cfvo type="num" val="&quot;2.0-2.99&quot;"/>
        <cfvo type="num" val="&quot;3.0-4.0&quot;"/>
        <color theme="5" tint="0.59999389629810485"/>
        <color rgb="FFFFEB84"/>
        <color rgb="FF63BE7B"/>
      </colorScale>
    </cfRule>
  </conditionalFormatting>
  <conditionalFormatting sqref="S62:S68">
    <cfRule type="colorScale" priority="264">
      <colorScale>
        <cfvo type="num" val="0"/>
        <cfvo type="num" val="2"/>
        <cfvo type="num" val="4"/>
        <color theme="5" tint="0.39997558519241921"/>
        <color rgb="FFFFEB84"/>
        <color rgb="FF63BE7B"/>
      </colorScale>
    </cfRule>
  </conditionalFormatting>
  <conditionalFormatting sqref="R69:R75">
    <cfRule type="colorScale" priority="263">
      <colorScale>
        <cfvo type="num" val="&quot;0-1.99&quot;"/>
        <cfvo type="num" val="&quot;2.0-2.99&quot;"/>
        <cfvo type="num" val="&quot;3.0-4.0&quot;"/>
        <color theme="5" tint="0.59999389629810485"/>
        <color rgb="FFFFEB84"/>
        <color rgb="FF63BE7B"/>
      </colorScale>
    </cfRule>
  </conditionalFormatting>
  <conditionalFormatting sqref="S69:S75">
    <cfRule type="colorScale" priority="262">
      <colorScale>
        <cfvo type="num" val="0"/>
        <cfvo type="num" val="2"/>
        <cfvo type="num" val="4"/>
        <color theme="5" tint="0.39997558519241921"/>
        <color rgb="FFFFEB84"/>
        <color rgb="FF63BE7B"/>
      </colorScale>
    </cfRule>
  </conditionalFormatting>
  <conditionalFormatting sqref="T62:T68">
    <cfRule type="colorScale" priority="261">
      <colorScale>
        <cfvo type="num" val="&quot;0-1.99&quot;"/>
        <cfvo type="num" val="&quot;2.0-2.99&quot;"/>
        <cfvo type="num" val="&quot;3.0-4.0&quot;"/>
        <color theme="5" tint="0.59999389629810485"/>
        <color rgb="FFFFEB84"/>
        <color rgb="FF63BE7B"/>
      </colorScale>
    </cfRule>
  </conditionalFormatting>
  <conditionalFormatting sqref="U62:U68">
    <cfRule type="colorScale" priority="260">
      <colorScale>
        <cfvo type="num" val="0"/>
        <cfvo type="num" val="2"/>
        <cfvo type="num" val="4"/>
        <color theme="5" tint="0.39997558519241921"/>
        <color rgb="FFFFEB84"/>
        <color rgb="FF63BE7B"/>
      </colorScale>
    </cfRule>
  </conditionalFormatting>
  <conditionalFormatting sqref="T69:T75">
    <cfRule type="colorScale" priority="259">
      <colorScale>
        <cfvo type="num" val="&quot;0-1.99&quot;"/>
        <cfvo type="num" val="&quot;2.0-2.99&quot;"/>
        <cfvo type="num" val="&quot;3.0-4.0&quot;"/>
        <color theme="5" tint="0.59999389629810485"/>
        <color rgb="FFFFEB84"/>
        <color rgb="FF63BE7B"/>
      </colorScale>
    </cfRule>
  </conditionalFormatting>
  <conditionalFormatting sqref="U69:U75">
    <cfRule type="colorScale" priority="258">
      <colorScale>
        <cfvo type="num" val="0"/>
        <cfvo type="num" val="2"/>
        <cfvo type="num" val="4"/>
        <color theme="5" tint="0.39997558519241921"/>
        <color rgb="FFFFEB84"/>
        <color rgb="FF63BE7B"/>
      </colorScale>
    </cfRule>
  </conditionalFormatting>
  <conditionalFormatting sqref="V62:V68">
    <cfRule type="colorScale" priority="257">
      <colorScale>
        <cfvo type="num" val="&quot;0-1.99&quot;"/>
        <cfvo type="num" val="&quot;2.0-2.99&quot;"/>
        <cfvo type="num" val="&quot;3.0-4.0&quot;"/>
        <color theme="5" tint="0.59999389629810485"/>
        <color rgb="FFFFEB84"/>
        <color rgb="FF63BE7B"/>
      </colorScale>
    </cfRule>
  </conditionalFormatting>
  <conditionalFormatting sqref="W62:W68">
    <cfRule type="colorScale" priority="256">
      <colorScale>
        <cfvo type="num" val="0"/>
        <cfvo type="num" val="2"/>
        <cfvo type="num" val="4"/>
        <color theme="5" tint="0.39997558519241921"/>
        <color rgb="FFFFEB84"/>
        <color rgb="FF63BE7B"/>
      </colorScale>
    </cfRule>
  </conditionalFormatting>
  <conditionalFormatting sqref="V69:V75">
    <cfRule type="colorScale" priority="255">
      <colorScale>
        <cfvo type="num" val="&quot;0-1.99&quot;"/>
        <cfvo type="num" val="&quot;2.0-2.99&quot;"/>
        <cfvo type="num" val="&quot;3.0-4.0&quot;"/>
        <color theme="5" tint="0.59999389629810485"/>
        <color rgb="FFFFEB84"/>
        <color rgb="FF63BE7B"/>
      </colorScale>
    </cfRule>
  </conditionalFormatting>
  <conditionalFormatting sqref="W69:W75">
    <cfRule type="colorScale" priority="254">
      <colorScale>
        <cfvo type="num" val="0"/>
        <cfvo type="num" val="2"/>
        <cfvo type="num" val="4"/>
        <color theme="5" tint="0.39997558519241921"/>
        <color rgb="FFFFEB84"/>
        <color rgb="FF63BE7B"/>
      </colorScale>
    </cfRule>
  </conditionalFormatting>
  <conditionalFormatting sqref="X62:X68">
    <cfRule type="colorScale" priority="253">
      <colorScale>
        <cfvo type="num" val="&quot;0-1.99&quot;"/>
        <cfvo type="num" val="&quot;2.0-2.99&quot;"/>
        <cfvo type="num" val="&quot;3.0-4.0&quot;"/>
        <color theme="5" tint="0.59999389629810485"/>
        <color rgb="FFFFEB84"/>
        <color rgb="FF63BE7B"/>
      </colorScale>
    </cfRule>
  </conditionalFormatting>
  <conditionalFormatting sqref="Y62:Y68">
    <cfRule type="colorScale" priority="252">
      <colorScale>
        <cfvo type="num" val="0"/>
        <cfvo type="num" val="2"/>
        <cfvo type="num" val="4"/>
        <color theme="5" tint="0.39997558519241921"/>
        <color rgb="FFFFEB84"/>
        <color rgb="FF63BE7B"/>
      </colorScale>
    </cfRule>
  </conditionalFormatting>
  <conditionalFormatting sqref="X69:X75">
    <cfRule type="colorScale" priority="251">
      <colorScale>
        <cfvo type="num" val="&quot;0-1.99&quot;"/>
        <cfvo type="num" val="&quot;2.0-2.99&quot;"/>
        <cfvo type="num" val="&quot;3.0-4.0&quot;"/>
        <color theme="5" tint="0.59999389629810485"/>
        <color rgb="FFFFEB84"/>
        <color rgb="FF63BE7B"/>
      </colorScale>
    </cfRule>
  </conditionalFormatting>
  <conditionalFormatting sqref="Y69:Y75">
    <cfRule type="colorScale" priority="250">
      <colorScale>
        <cfvo type="num" val="0"/>
        <cfvo type="num" val="2"/>
        <cfvo type="num" val="4"/>
        <color theme="5" tint="0.39997558519241921"/>
        <color rgb="FFFFEB84"/>
        <color rgb="FF63BE7B"/>
      </colorScale>
    </cfRule>
  </conditionalFormatting>
  <conditionalFormatting sqref="Z62:Z68">
    <cfRule type="colorScale" priority="243">
      <colorScale>
        <cfvo type="num" val="&quot;0-1.99&quot;"/>
        <cfvo type="num" val="&quot;2.0-2.99&quot;"/>
        <cfvo type="num" val="&quot;3.0-4.0&quot;"/>
        <color theme="5" tint="0.59999389629810485"/>
        <color rgb="FFFFEB84"/>
        <color rgb="FF63BE7B"/>
      </colorScale>
    </cfRule>
  </conditionalFormatting>
  <conditionalFormatting sqref="AA62:AA68">
    <cfRule type="colorScale" priority="242">
      <colorScale>
        <cfvo type="num" val="0"/>
        <cfvo type="num" val="2"/>
        <cfvo type="num" val="4"/>
        <color theme="5" tint="0.39997558519241921"/>
        <color rgb="FFFFEB84"/>
        <color rgb="FF63BE7B"/>
      </colorScale>
    </cfRule>
  </conditionalFormatting>
  <conditionalFormatting sqref="Z69:Z75">
    <cfRule type="colorScale" priority="241">
      <colorScale>
        <cfvo type="num" val="&quot;0-1.99&quot;"/>
        <cfvo type="num" val="&quot;2.0-2.99&quot;"/>
        <cfvo type="num" val="&quot;3.0-4.0&quot;"/>
        <color theme="5" tint="0.59999389629810485"/>
        <color rgb="FFFFEB84"/>
        <color rgb="FF63BE7B"/>
      </colorScale>
    </cfRule>
  </conditionalFormatting>
  <conditionalFormatting sqref="AA69:AA75">
    <cfRule type="colorScale" priority="240">
      <colorScale>
        <cfvo type="num" val="0"/>
        <cfvo type="num" val="2"/>
        <cfvo type="num" val="4"/>
        <color theme="5" tint="0.39997558519241921"/>
        <color rgb="FFFFEB84"/>
        <color rgb="FF63BE7B"/>
      </colorScale>
    </cfRule>
  </conditionalFormatting>
  <conditionalFormatting sqref="AB62:AB68">
    <cfRule type="colorScale" priority="239">
      <colorScale>
        <cfvo type="num" val="&quot;0-1.99&quot;"/>
        <cfvo type="num" val="&quot;2.0-2.99&quot;"/>
        <cfvo type="num" val="&quot;3.0-4.0&quot;"/>
        <color theme="5" tint="0.59999389629810485"/>
        <color rgb="FFFFEB84"/>
        <color rgb="FF63BE7B"/>
      </colorScale>
    </cfRule>
  </conditionalFormatting>
  <conditionalFormatting sqref="AC62:AC68">
    <cfRule type="colorScale" priority="238">
      <colorScale>
        <cfvo type="num" val="0"/>
        <cfvo type="num" val="2"/>
        <cfvo type="num" val="4"/>
        <color theme="5" tint="0.39997558519241921"/>
        <color rgb="FFFFEB84"/>
        <color rgb="FF63BE7B"/>
      </colorScale>
    </cfRule>
  </conditionalFormatting>
  <conditionalFormatting sqref="AB69:AB75">
    <cfRule type="colorScale" priority="237">
      <colorScale>
        <cfvo type="num" val="&quot;0-1.99&quot;"/>
        <cfvo type="num" val="&quot;2.0-2.99&quot;"/>
        <cfvo type="num" val="&quot;3.0-4.0&quot;"/>
        <color theme="5" tint="0.59999389629810485"/>
        <color rgb="FFFFEB84"/>
        <color rgb="FF63BE7B"/>
      </colorScale>
    </cfRule>
  </conditionalFormatting>
  <conditionalFormatting sqref="AC69:AC75">
    <cfRule type="colorScale" priority="236">
      <colorScale>
        <cfvo type="num" val="0"/>
        <cfvo type="num" val="2"/>
        <cfvo type="num" val="4"/>
        <color theme="5" tint="0.39997558519241921"/>
        <color rgb="FFFFEB84"/>
        <color rgb="FF63BE7B"/>
      </colorScale>
    </cfRule>
  </conditionalFormatting>
  <conditionalFormatting sqref="AD62:AD68">
    <cfRule type="colorScale" priority="235">
      <colorScale>
        <cfvo type="num" val="&quot;0-1.99&quot;"/>
        <cfvo type="num" val="&quot;2.0-2.99&quot;"/>
        <cfvo type="num" val="&quot;3.0-4.0&quot;"/>
        <color theme="5" tint="0.59999389629810485"/>
        <color rgb="FFFFEB84"/>
        <color rgb="FF63BE7B"/>
      </colorScale>
    </cfRule>
  </conditionalFormatting>
  <conditionalFormatting sqref="AE62:AE68">
    <cfRule type="colorScale" priority="234">
      <colorScale>
        <cfvo type="num" val="0"/>
        <cfvo type="num" val="2"/>
        <cfvo type="num" val="4"/>
        <color theme="5" tint="0.39997558519241921"/>
        <color rgb="FFFFEB84"/>
        <color rgb="FF63BE7B"/>
      </colorScale>
    </cfRule>
  </conditionalFormatting>
  <conditionalFormatting sqref="AD69:AD75">
    <cfRule type="colorScale" priority="233">
      <colorScale>
        <cfvo type="num" val="&quot;0-1.99&quot;"/>
        <cfvo type="num" val="&quot;2.0-2.99&quot;"/>
        <cfvo type="num" val="&quot;3.0-4.0&quot;"/>
        <color theme="5" tint="0.59999389629810485"/>
        <color rgb="FFFFEB84"/>
        <color rgb="FF63BE7B"/>
      </colorScale>
    </cfRule>
  </conditionalFormatting>
  <conditionalFormatting sqref="AE69:AE75">
    <cfRule type="colorScale" priority="232">
      <colorScale>
        <cfvo type="num" val="0"/>
        <cfvo type="num" val="2"/>
        <cfvo type="num" val="4"/>
        <color theme="5" tint="0.39997558519241921"/>
        <color rgb="FFFFEB84"/>
        <color rgb="FF63BE7B"/>
      </colorScale>
    </cfRule>
  </conditionalFormatting>
  <conditionalFormatting sqref="AF62:AF68">
    <cfRule type="colorScale" priority="231">
      <colorScale>
        <cfvo type="num" val="&quot;0-1.99&quot;"/>
        <cfvo type="num" val="&quot;2.0-2.99&quot;"/>
        <cfvo type="num" val="&quot;3.0-4.0&quot;"/>
        <color theme="5" tint="0.59999389629810485"/>
        <color rgb="FFFFEB84"/>
        <color rgb="FF63BE7B"/>
      </colorScale>
    </cfRule>
  </conditionalFormatting>
  <conditionalFormatting sqref="AG62:AG68">
    <cfRule type="colorScale" priority="230">
      <colorScale>
        <cfvo type="num" val="0"/>
        <cfvo type="num" val="2"/>
        <cfvo type="num" val="4"/>
        <color theme="5" tint="0.39997558519241921"/>
        <color rgb="FFFFEB84"/>
        <color rgb="FF63BE7B"/>
      </colorScale>
    </cfRule>
  </conditionalFormatting>
  <conditionalFormatting sqref="AF69:AF75">
    <cfRule type="colorScale" priority="229">
      <colorScale>
        <cfvo type="num" val="&quot;0-1.99&quot;"/>
        <cfvo type="num" val="&quot;2.0-2.99&quot;"/>
        <cfvo type="num" val="&quot;3.0-4.0&quot;"/>
        <color theme="5" tint="0.59999389629810485"/>
        <color rgb="FFFFEB84"/>
        <color rgb="FF63BE7B"/>
      </colorScale>
    </cfRule>
  </conditionalFormatting>
  <conditionalFormatting sqref="AG69:AG75">
    <cfRule type="colorScale" priority="228">
      <colorScale>
        <cfvo type="num" val="0"/>
        <cfvo type="num" val="2"/>
        <cfvo type="num" val="4"/>
        <color theme="5" tint="0.39997558519241921"/>
        <color rgb="FFFFEB84"/>
        <color rgb="FF63BE7B"/>
      </colorScale>
    </cfRule>
  </conditionalFormatting>
  <conditionalFormatting sqref="AH62:AH68">
    <cfRule type="colorScale" priority="227">
      <colorScale>
        <cfvo type="num" val="&quot;0-1.99&quot;"/>
        <cfvo type="num" val="&quot;2.0-2.99&quot;"/>
        <cfvo type="num" val="&quot;3.0-4.0&quot;"/>
        <color theme="5" tint="0.59999389629810485"/>
        <color rgb="FFFFEB84"/>
        <color rgb="FF63BE7B"/>
      </colorScale>
    </cfRule>
  </conditionalFormatting>
  <conditionalFormatting sqref="AI62:AI68">
    <cfRule type="colorScale" priority="226">
      <colorScale>
        <cfvo type="num" val="0"/>
        <cfvo type="num" val="2"/>
        <cfvo type="num" val="4"/>
        <color theme="5" tint="0.39997558519241921"/>
        <color rgb="FFFFEB84"/>
        <color rgb="FF63BE7B"/>
      </colorScale>
    </cfRule>
  </conditionalFormatting>
  <conditionalFormatting sqref="AH69:AH75">
    <cfRule type="colorScale" priority="225">
      <colorScale>
        <cfvo type="num" val="&quot;0-1.99&quot;"/>
        <cfvo type="num" val="&quot;2.0-2.99&quot;"/>
        <cfvo type="num" val="&quot;3.0-4.0&quot;"/>
        <color theme="5" tint="0.59999389629810485"/>
        <color rgb="FFFFEB84"/>
        <color rgb="FF63BE7B"/>
      </colorScale>
    </cfRule>
  </conditionalFormatting>
  <conditionalFormatting sqref="AI69:AI75">
    <cfRule type="colorScale" priority="224">
      <colorScale>
        <cfvo type="num" val="0"/>
        <cfvo type="num" val="2"/>
        <cfvo type="num" val="4"/>
        <color theme="5" tint="0.39997558519241921"/>
        <color rgb="FFFFEB84"/>
        <color rgb="FF63BE7B"/>
      </colorScale>
    </cfRule>
  </conditionalFormatting>
  <conditionalFormatting sqref="AJ62:AJ68">
    <cfRule type="colorScale" priority="223">
      <colorScale>
        <cfvo type="num" val="&quot;0-1.99&quot;"/>
        <cfvo type="num" val="&quot;2.0-2.99&quot;"/>
        <cfvo type="num" val="&quot;3.0-4.0&quot;"/>
        <color theme="5" tint="0.59999389629810485"/>
        <color rgb="FFFFEB84"/>
        <color rgb="FF63BE7B"/>
      </colorScale>
    </cfRule>
  </conditionalFormatting>
  <conditionalFormatting sqref="AK62:AK68">
    <cfRule type="colorScale" priority="222">
      <colorScale>
        <cfvo type="num" val="0"/>
        <cfvo type="num" val="2"/>
        <cfvo type="num" val="4"/>
        <color theme="5" tint="0.39997558519241921"/>
        <color rgb="FFFFEB84"/>
        <color rgb="FF63BE7B"/>
      </colorScale>
    </cfRule>
  </conditionalFormatting>
  <conditionalFormatting sqref="AJ69:AJ75">
    <cfRule type="colorScale" priority="221">
      <colorScale>
        <cfvo type="num" val="&quot;0-1.99&quot;"/>
        <cfvo type="num" val="&quot;2.0-2.99&quot;"/>
        <cfvo type="num" val="&quot;3.0-4.0&quot;"/>
        <color theme="5" tint="0.59999389629810485"/>
        <color rgb="FFFFEB84"/>
        <color rgb="FF63BE7B"/>
      </colorScale>
    </cfRule>
  </conditionalFormatting>
  <conditionalFormatting sqref="AK69:AK75">
    <cfRule type="colorScale" priority="220">
      <colorScale>
        <cfvo type="num" val="0"/>
        <cfvo type="num" val="2"/>
        <cfvo type="num" val="4"/>
        <color theme="5" tint="0.39997558519241921"/>
        <color rgb="FFFFEB84"/>
        <color rgb="FF63BE7B"/>
      </colorScale>
    </cfRule>
  </conditionalFormatting>
  <conditionalFormatting sqref="AL62:AL68">
    <cfRule type="colorScale" priority="219">
      <colorScale>
        <cfvo type="num" val="&quot;0-1.99&quot;"/>
        <cfvo type="num" val="&quot;2.0-2.99&quot;"/>
        <cfvo type="num" val="&quot;3.0-4.0&quot;"/>
        <color theme="5" tint="0.59999389629810485"/>
        <color rgb="FFFFEB84"/>
        <color rgb="FF63BE7B"/>
      </colorScale>
    </cfRule>
  </conditionalFormatting>
  <conditionalFormatting sqref="AM62:AM68">
    <cfRule type="colorScale" priority="218">
      <colorScale>
        <cfvo type="num" val="0"/>
        <cfvo type="num" val="2"/>
        <cfvo type="num" val="4"/>
        <color theme="5" tint="0.39997558519241921"/>
        <color rgb="FFFFEB84"/>
        <color rgb="FF63BE7B"/>
      </colorScale>
    </cfRule>
  </conditionalFormatting>
  <conditionalFormatting sqref="AL69:AL75">
    <cfRule type="colorScale" priority="217">
      <colorScale>
        <cfvo type="num" val="&quot;0-1.99&quot;"/>
        <cfvo type="num" val="&quot;2.0-2.99&quot;"/>
        <cfvo type="num" val="&quot;3.0-4.0&quot;"/>
        <color theme="5" tint="0.59999389629810485"/>
        <color rgb="FFFFEB84"/>
        <color rgb="FF63BE7B"/>
      </colorScale>
    </cfRule>
  </conditionalFormatting>
  <conditionalFormatting sqref="AM69:AM75">
    <cfRule type="colorScale" priority="216">
      <colorScale>
        <cfvo type="num" val="0"/>
        <cfvo type="num" val="2"/>
        <cfvo type="num" val="4"/>
        <color theme="5" tint="0.39997558519241921"/>
        <color rgb="FFFFEB84"/>
        <color rgb="FF63BE7B"/>
      </colorScale>
    </cfRule>
  </conditionalFormatting>
  <conditionalFormatting sqref="AN62:AN68">
    <cfRule type="colorScale" priority="215">
      <colorScale>
        <cfvo type="num" val="&quot;0-1.99&quot;"/>
        <cfvo type="num" val="&quot;2.0-2.99&quot;"/>
        <cfvo type="num" val="&quot;3.0-4.0&quot;"/>
        <color theme="5" tint="0.59999389629810485"/>
        <color rgb="FFFFEB84"/>
        <color rgb="FF63BE7B"/>
      </colorScale>
    </cfRule>
  </conditionalFormatting>
  <conditionalFormatting sqref="AO62:AO68">
    <cfRule type="colorScale" priority="214">
      <colorScale>
        <cfvo type="num" val="0"/>
        <cfvo type="num" val="2"/>
        <cfvo type="num" val="4"/>
        <color theme="5" tint="0.39997558519241921"/>
        <color rgb="FFFFEB84"/>
        <color rgb="FF63BE7B"/>
      </colorScale>
    </cfRule>
  </conditionalFormatting>
  <conditionalFormatting sqref="AN69:AN75">
    <cfRule type="colorScale" priority="213">
      <colorScale>
        <cfvo type="num" val="&quot;0-1.99&quot;"/>
        <cfvo type="num" val="&quot;2.0-2.99&quot;"/>
        <cfvo type="num" val="&quot;3.0-4.0&quot;"/>
        <color theme="5" tint="0.59999389629810485"/>
        <color rgb="FFFFEB84"/>
        <color rgb="FF63BE7B"/>
      </colorScale>
    </cfRule>
  </conditionalFormatting>
  <conditionalFormatting sqref="AO69:AO75">
    <cfRule type="colorScale" priority="212">
      <colorScale>
        <cfvo type="num" val="0"/>
        <cfvo type="num" val="2"/>
        <cfvo type="num" val="4"/>
        <color theme="5" tint="0.39997558519241921"/>
        <color rgb="FFFFEB84"/>
        <color rgb="FF63BE7B"/>
      </colorScale>
    </cfRule>
  </conditionalFormatting>
  <conditionalFormatting sqref="AP62:AP68">
    <cfRule type="colorScale" priority="211">
      <colorScale>
        <cfvo type="num" val="&quot;0-1.99&quot;"/>
        <cfvo type="num" val="&quot;2.0-2.99&quot;"/>
        <cfvo type="num" val="&quot;3.0-4.0&quot;"/>
        <color theme="5" tint="0.59999389629810485"/>
        <color rgb="FFFFEB84"/>
        <color rgb="FF63BE7B"/>
      </colorScale>
    </cfRule>
  </conditionalFormatting>
  <conditionalFormatting sqref="AQ62:AQ68">
    <cfRule type="colorScale" priority="210">
      <colorScale>
        <cfvo type="num" val="0"/>
        <cfvo type="num" val="2"/>
        <cfvo type="num" val="4"/>
        <color theme="5" tint="0.39997558519241921"/>
        <color rgb="FFFFEB84"/>
        <color rgb="FF63BE7B"/>
      </colorScale>
    </cfRule>
  </conditionalFormatting>
  <conditionalFormatting sqref="AP69:AP75">
    <cfRule type="colorScale" priority="209">
      <colorScale>
        <cfvo type="num" val="&quot;0-1.99&quot;"/>
        <cfvo type="num" val="&quot;2.0-2.99&quot;"/>
        <cfvo type="num" val="&quot;3.0-4.0&quot;"/>
        <color theme="5" tint="0.59999389629810485"/>
        <color rgb="FFFFEB84"/>
        <color rgb="FF63BE7B"/>
      </colorScale>
    </cfRule>
  </conditionalFormatting>
  <conditionalFormatting sqref="AQ69:AQ75">
    <cfRule type="colorScale" priority="208">
      <colorScale>
        <cfvo type="num" val="0"/>
        <cfvo type="num" val="2"/>
        <cfvo type="num" val="4"/>
        <color theme="5" tint="0.39997558519241921"/>
        <color rgb="FFFFEB84"/>
        <color rgb="FF63BE7B"/>
      </colorScale>
    </cfRule>
  </conditionalFormatting>
  <conditionalFormatting sqref="AR62:AR68">
    <cfRule type="colorScale" priority="207">
      <colorScale>
        <cfvo type="num" val="&quot;0-1.99&quot;"/>
        <cfvo type="num" val="&quot;2.0-2.99&quot;"/>
        <cfvo type="num" val="&quot;3.0-4.0&quot;"/>
        <color theme="5" tint="0.59999389629810485"/>
        <color rgb="FFFFEB84"/>
        <color rgb="FF63BE7B"/>
      </colorScale>
    </cfRule>
  </conditionalFormatting>
  <conditionalFormatting sqref="AS62:AS68">
    <cfRule type="colorScale" priority="206">
      <colorScale>
        <cfvo type="num" val="0"/>
        <cfvo type="num" val="2"/>
        <cfvo type="num" val="4"/>
        <color theme="5" tint="0.39997558519241921"/>
        <color rgb="FFFFEB84"/>
        <color rgb="FF63BE7B"/>
      </colorScale>
    </cfRule>
  </conditionalFormatting>
  <conditionalFormatting sqref="AR69:AR75">
    <cfRule type="colorScale" priority="205">
      <colorScale>
        <cfvo type="num" val="&quot;0-1.99&quot;"/>
        <cfvo type="num" val="&quot;2.0-2.99&quot;"/>
        <cfvo type="num" val="&quot;3.0-4.0&quot;"/>
        <color theme="5" tint="0.59999389629810485"/>
        <color rgb="FFFFEB84"/>
        <color rgb="FF63BE7B"/>
      </colorScale>
    </cfRule>
  </conditionalFormatting>
  <conditionalFormatting sqref="AS69:AS75">
    <cfRule type="colorScale" priority="204">
      <colorScale>
        <cfvo type="num" val="0"/>
        <cfvo type="num" val="2"/>
        <cfvo type="num" val="4"/>
        <color theme="5" tint="0.39997558519241921"/>
        <color rgb="FFFFEB84"/>
        <color rgb="FF63BE7B"/>
      </colorScale>
    </cfRule>
  </conditionalFormatting>
  <conditionalFormatting sqref="AT62:AT68">
    <cfRule type="colorScale" priority="203">
      <colorScale>
        <cfvo type="num" val="&quot;0-1.99&quot;"/>
        <cfvo type="num" val="&quot;2.0-2.99&quot;"/>
        <cfvo type="num" val="&quot;3.0-4.0&quot;"/>
        <color theme="5" tint="0.59999389629810485"/>
        <color rgb="FFFFEB84"/>
        <color rgb="FF63BE7B"/>
      </colorScale>
    </cfRule>
  </conditionalFormatting>
  <conditionalFormatting sqref="AU62:AU68">
    <cfRule type="colorScale" priority="202">
      <colorScale>
        <cfvo type="num" val="0"/>
        <cfvo type="num" val="2"/>
        <cfvo type="num" val="4"/>
        <color theme="5" tint="0.39997558519241921"/>
        <color rgb="FFFFEB84"/>
        <color rgb="FF63BE7B"/>
      </colorScale>
    </cfRule>
  </conditionalFormatting>
  <conditionalFormatting sqref="AT69:AT75">
    <cfRule type="colorScale" priority="201">
      <colorScale>
        <cfvo type="num" val="&quot;0-1.99&quot;"/>
        <cfvo type="num" val="&quot;2.0-2.99&quot;"/>
        <cfvo type="num" val="&quot;3.0-4.0&quot;"/>
        <color theme="5" tint="0.59999389629810485"/>
        <color rgb="FFFFEB84"/>
        <color rgb="FF63BE7B"/>
      </colorScale>
    </cfRule>
  </conditionalFormatting>
  <conditionalFormatting sqref="AU69:AU75">
    <cfRule type="colorScale" priority="200">
      <colorScale>
        <cfvo type="num" val="0"/>
        <cfvo type="num" val="2"/>
        <cfvo type="num" val="4"/>
        <color theme="5" tint="0.39997558519241921"/>
        <color rgb="FFFFEB84"/>
        <color rgb="FF63BE7B"/>
      </colorScale>
    </cfRule>
  </conditionalFormatting>
  <conditionalFormatting sqref="AV62:AV68">
    <cfRule type="colorScale" priority="199">
      <colorScale>
        <cfvo type="num" val="&quot;0-1.99&quot;"/>
        <cfvo type="num" val="&quot;2.0-2.99&quot;"/>
        <cfvo type="num" val="&quot;3.0-4.0&quot;"/>
        <color theme="5" tint="0.59999389629810485"/>
        <color rgb="FFFFEB84"/>
        <color rgb="FF63BE7B"/>
      </colorScale>
    </cfRule>
  </conditionalFormatting>
  <conditionalFormatting sqref="AW62:AW68">
    <cfRule type="colorScale" priority="198">
      <colorScale>
        <cfvo type="num" val="0"/>
        <cfvo type="num" val="2"/>
        <cfvo type="num" val="4"/>
        <color theme="5" tint="0.39997558519241921"/>
        <color rgb="FFFFEB84"/>
        <color rgb="FF63BE7B"/>
      </colorScale>
    </cfRule>
  </conditionalFormatting>
  <conditionalFormatting sqref="AV69:AV75">
    <cfRule type="colorScale" priority="197">
      <colorScale>
        <cfvo type="num" val="&quot;0-1.99&quot;"/>
        <cfvo type="num" val="&quot;2.0-2.99&quot;"/>
        <cfvo type="num" val="&quot;3.0-4.0&quot;"/>
        <color theme="5" tint="0.59999389629810485"/>
        <color rgb="FFFFEB84"/>
        <color rgb="FF63BE7B"/>
      </colorScale>
    </cfRule>
  </conditionalFormatting>
  <conditionalFormatting sqref="AW69:AW75">
    <cfRule type="colorScale" priority="196">
      <colorScale>
        <cfvo type="num" val="0"/>
        <cfvo type="num" val="2"/>
        <cfvo type="num" val="4"/>
        <color theme="5" tint="0.39997558519241921"/>
        <color rgb="FFFFEB84"/>
        <color rgb="FF63BE7B"/>
      </colorScale>
    </cfRule>
  </conditionalFormatting>
  <conditionalFormatting sqref="AX62:AX68">
    <cfRule type="colorScale" priority="195">
      <colorScale>
        <cfvo type="num" val="&quot;0-1.99&quot;"/>
        <cfvo type="num" val="&quot;2.0-2.99&quot;"/>
        <cfvo type="num" val="&quot;3.0-4.0&quot;"/>
        <color theme="5" tint="0.59999389629810485"/>
        <color rgb="FFFFEB84"/>
        <color rgb="FF63BE7B"/>
      </colorScale>
    </cfRule>
  </conditionalFormatting>
  <conditionalFormatting sqref="AY62:AY68">
    <cfRule type="colorScale" priority="194">
      <colorScale>
        <cfvo type="num" val="0"/>
        <cfvo type="num" val="2"/>
        <cfvo type="num" val="4"/>
        <color theme="5" tint="0.39997558519241921"/>
        <color rgb="FFFFEB84"/>
        <color rgb="FF63BE7B"/>
      </colorScale>
    </cfRule>
  </conditionalFormatting>
  <conditionalFormatting sqref="AX69:AX75">
    <cfRule type="colorScale" priority="193">
      <colorScale>
        <cfvo type="num" val="&quot;0-1.99&quot;"/>
        <cfvo type="num" val="&quot;2.0-2.99&quot;"/>
        <cfvo type="num" val="&quot;3.0-4.0&quot;"/>
        <color theme="5" tint="0.59999389629810485"/>
        <color rgb="FFFFEB84"/>
        <color rgb="FF63BE7B"/>
      </colorScale>
    </cfRule>
  </conditionalFormatting>
  <conditionalFormatting sqref="AY69:AY75">
    <cfRule type="colorScale" priority="192">
      <colorScale>
        <cfvo type="num" val="0"/>
        <cfvo type="num" val="2"/>
        <cfvo type="num" val="4"/>
        <color theme="5" tint="0.39997558519241921"/>
        <color rgb="FFFFEB84"/>
        <color rgb="FF63BE7B"/>
      </colorScale>
    </cfRule>
  </conditionalFormatting>
  <conditionalFormatting sqref="AZ62:AZ68">
    <cfRule type="colorScale" priority="191">
      <colorScale>
        <cfvo type="num" val="&quot;0-1.99&quot;"/>
        <cfvo type="num" val="&quot;2.0-2.99&quot;"/>
        <cfvo type="num" val="&quot;3.0-4.0&quot;"/>
        <color theme="5" tint="0.59999389629810485"/>
        <color rgb="FFFFEB84"/>
        <color rgb="FF63BE7B"/>
      </colorScale>
    </cfRule>
  </conditionalFormatting>
  <conditionalFormatting sqref="BA62:BA68">
    <cfRule type="colorScale" priority="190">
      <colorScale>
        <cfvo type="num" val="0"/>
        <cfvo type="num" val="2"/>
        <cfvo type="num" val="4"/>
        <color theme="5" tint="0.39997558519241921"/>
        <color rgb="FFFFEB84"/>
        <color rgb="FF63BE7B"/>
      </colorScale>
    </cfRule>
  </conditionalFormatting>
  <conditionalFormatting sqref="AZ69:AZ75">
    <cfRule type="colorScale" priority="189">
      <colorScale>
        <cfvo type="num" val="&quot;0-1.99&quot;"/>
        <cfvo type="num" val="&quot;2.0-2.99&quot;"/>
        <cfvo type="num" val="&quot;3.0-4.0&quot;"/>
        <color theme="5" tint="0.59999389629810485"/>
        <color rgb="FFFFEB84"/>
        <color rgb="FF63BE7B"/>
      </colorScale>
    </cfRule>
  </conditionalFormatting>
  <conditionalFormatting sqref="BA69:BA75">
    <cfRule type="colorScale" priority="188">
      <colorScale>
        <cfvo type="num" val="0"/>
        <cfvo type="num" val="2"/>
        <cfvo type="num" val="4"/>
        <color theme="5" tint="0.39997558519241921"/>
        <color rgb="FFFFEB84"/>
        <color rgb="FF63BE7B"/>
      </colorScale>
    </cfRule>
  </conditionalFormatting>
  <conditionalFormatting sqref="BB62:BB68">
    <cfRule type="colorScale" priority="187">
      <colorScale>
        <cfvo type="num" val="&quot;0-1.99&quot;"/>
        <cfvo type="num" val="&quot;2.0-2.99&quot;"/>
        <cfvo type="num" val="&quot;3.0-4.0&quot;"/>
        <color theme="5" tint="0.59999389629810485"/>
        <color rgb="FFFFEB84"/>
        <color rgb="FF63BE7B"/>
      </colorScale>
    </cfRule>
  </conditionalFormatting>
  <conditionalFormatting sqref="BC62:BC68">
    <cfRule type="colorScale" priority="186">
      <colorScale>
        <cfvo type="num" val="0"/>
        <cfvo type="num" val="2"/>
        <cfvo type="num" val="4"/>
        <color theme="5" tint="0.39997558519241921"/>
        <color rgb="FFFFEB84"/>
        <color rgb="FF63BE7B"/>
      </colorScale>
    </cfRule>
  </conditionalFormatting>
  <conditionalFormatting sqref="BB69:BB75">
    <cfRule type="colorScale" priority="185">
      <colorScale>
        <cfvo type="num" val="&quot;0-1.99&quot;"/>
        <cfvo type="num" val="&quot;2.0-2.99&quot;"/>
        <cfvo type="num" val="&quot;3.0-4.0&quot;"/>
        <color theme="5" tint="0.59999389629810485"/>
        <color rgb="FFFFEB84"/>
        <color rgb="FF63BE7B"/>
      </colorScale>
    </cfRule>
  </conditionalFormatting>
  <conditionalFormatting sqref="BC69:BC75">
    <cfRule type="colorScale" priority="184">
      <colorScale>
        <cfvo type="num" val="0"/>
        <cfvo type="num" val="2"/>
        <cfvo type="num" val="4"/>
        <color theme="5" tint="0.39997558519241921"/>
        <color rgb="FFFFEB84"/>
        <color rgb="FF63BE7B"/>
      </colorScale>
    </cfRule>
  </conditionalFormatting>
  <conditionalFormatting sqref="BD62:BD68">
    <cfRule type="colorScale" priority="183">
      <colorScale>
        <cfvo type="num" val="&quot;0-1.99&quot;"/>
        <cfvo type="num" val="&quot;2.0-2.99&quot;"/>
        <cfvo type="num" val="&quot;3.0-4.0&quot;"/>
        <color theme="5" tint="0.59999389629810485"/>
        <color rgb="FFFFEB84"/>
        <color rgb="FF63BE7B"/>
      </colorScale>
    </cfRule>
  </conditionalFormatting>
  <conditionalFormatting sqref="BE62:BE68">
    <cfRule type="colorScale" priority="182">
      <colorScale>
        <cfvo type="num" val="0"/>
        <cfvo type="num" val="2"/>
        <cfvo type="num" val="4"/>
        <color theme="5" tint="0.39997558519241921"/>
        <color rgb="FFFFEB84"/>
        <color rgb="FF63BE7B"/>
      </colorScale>
    </cfRule>
  </conditionalFormatting>
  <conditionalFormatting sqref="BD69:BD75">
    <cfRule type="colorScale" priority="181">
      <colorScale>
        <cfvo type="num" val="&quot;0-1.99&quot;"/>
        <cfvo type="num" val="&quot;2.0-2.99&quot;"/>
        <cfvo type="num" val="&quot;3.0-4.0&quot;"/>
        <color theme="5" tint="0.59999389629810485"/>
        <color rgb="FFFFEB84"/>
        <color rgb="FF63BE7B"/>
      </colorScale>
    </cfRule>
  </conditionalFormatting>
  <conditionalFormatting sqref="BE69:BE75">
    <cfRule type="colorScale" priority="180">
      <colorScale>
        <cfvo type="num" val="0"/>
        <cfvo type="num" val="2"/>
        <cfvo type="num" val="4"/>
        <color theme="5" tint="0.39997558519241921"/>
        <color rgb="FFFFEB84"/>
        <color rgb="FF63BE7B"/>
      </colorScale>
    </cfRule>
  </conditionalFormatting>
  <conditionalFormatting sqref="BF62:BF68">
    <cfRule type="colorScale" priority="179">
      <colorScale>
        <cfvo type="num" val="&quot;0-1.99&quot;"/>
        <cfvo type="num" val="&quot;2.0-2.99&quot;"/>
        <cfvo type="num" val="&quot;3.0-4.0&quot;"/>
        <color theme="5" tint="0.59999389629810485"/>
        <color rgb="FFFFEB84"/>
        <color rgb="FF63BE7B"/>
      </colorScale>
    </cfRule>
  </conditionalFormatting>
  <conditionalFormatting sqref="BG62:BG68">
    <cfRule type="colorScale" priority="178">
      <colorScale>
        <cfvo type="num" val="0"/>
        <cfvo type="num" val="2"/>
        <cfvo type="num" val="4"/>
        <color theme="5" tint="0.39997558519241921"/>
        <color rgb="FFFFEB84"/>
        <color rgb="FF63BE7B"/>
      </colorScale>
    </cfRule>
  </conditionalFormatting>
  <conditionalFormatting sqref="BF69:BF75">
    <cfRule type="colorScale" priority="177">
      <colorScale>
        <cfvo type="num" val="&quot;0-1.99&quot;"/>
        <cfvo type="num" val="&quot;2.0-2.99&quot;"/>
        <cfvo type="num" val="&quot;3.0-4.0&quot;"/>
        <color theme="5" tint="0.59999389629810485"/>
        <color rgb="FFFFEB84"/>
        <color rgb="FF63BE7B"/>
      </colorScale>
    </cfRule>
  </conditionalFormatting>
  <conditionalFormatting sqref="BG69:BG75">
    <cfRule type="colorScale" priority="176">
      <colorScale>
        <cfvo type="num" val="0"/>
        <cfvo type="num" val="2"/>
        <cfvo type="num" val="4"/>
        <color theme="5" tint="0.39997558519241921"/>
        <color rgb="FFFFEB84"/>
        <color rgb="FF63BE7B"/>
      </colorScale>
    </cfRule>
  </conditionalFormatting>
  <conditionalFormatting sqref="BH62:BH68">
    <cfRule type="colorScale" priority="175">
      <colorScale>
        <cfvo type="num" val="&quot;0-1.99&quot;"/>
        <cfvo type="num" val="&quot;2.0-2.99&quot;"/>
        <cfvo type="num" val="&quot;3.0-4.0&quot;"/>
        <color theme="5" tint="0.59999389629810485"/>
        <color rgb="FFFFEB84"/>
        <color rgb="FF63BE7B"/>
      </colorScale>
    </cfRule>
  </conditionalFormatting>
  <conditionalFormatting sqref="BI62:BI68">
    <cfRule type="colorScale" priority="174">
      <colorScale>
        <cfvo type="num" val="0"/>
        <cfvo type="num" val="2"/>
        <cfvo type="num" val="4"/>
        <color theme="5" tint="0.39997558519241921"/>
        <color rgb="FFFFEB84"/>
        <color rgb="FF63BE7B"/>
      </colorScale>
    </cfRule>
  </conditionalFormatting>
  <conditionalFormatting sqref="BH69:BH75">
    <cfRule type="colorScale" priority="173">
      <colorScale>
        <cfvo type="num" val="&quot;0-1.99&quot;"/>
        <cfvo type="num" val="&quot;2.0-2.99&quot;"/>
        <cfvo type="num" val="&quot;3.0-4.0&quot;"/>
        <color theme="5" tint="0.59999389629810485"/>
        <color rgb="FFFFEB84"/>
        <color rgb="FF63BE7B"/>
      </colorScale>
    </cfRule>
  </conditionalFormatting>
  <conditionalFormatting sqref="BI69:BI75">
    <cfRule type="colorScale" priority="172">
      <colorScale>
        <cfvo type="num" val="0"/>
        <cfvo type="num" val="2"/>
        <cfvo type="num" val="4"/>
        <color theme="5" tint="0.39997558519241921"/>
        <color rgb="FFFFEB84"/>
        <color rgb="FF63BE7B"/>
      </colorScale>
    </cfRule>
  </conditionalFormatting>
  <conditionalFormatting sqref="BJ62:BJ68">
    <cfRule type="colorScale" priority="171">
      <colorScale>
        <cfvo type="num" val="&quot;0-1.99&quot;"/>
        <cfvo type="num" val="&quot;2.0-2.99&quot;"/>
        <cfvo type="num" val="&quot;3.0-4.0&quot;"/>
        <color theme="5" tint="0.59999389629810485"/>
        <color rgb="FFFFEB84"/>
        <color rgb="FF63BE7B"/>
      </colorScale>
    </cfRule>
  </conditionalFormatting>
  <conditionalFormatting sqref="BK62:BK68">
    <cfRule type="colorScale" priority="170">
      <colorScale>
        <cfvo type="num" val="0"/>
        <cfvo type="num" val="2"/>
        <cfvo type="num" val="4"/>
        <color theme="5" tint="0.39997558519241921"/>
        <color rgb="FFFFEB84"/>
        <color rgb="FF63BE7B"/>
      </colorScale>
    </cfRule>
  </conditionalFormatting>
  <conditionalFormatting sqref="BJ69:BJ75">
    <cfRule type="colorScale" priority="169">
      <colorScale>
        <cfvo type="num" val="&quot;0-1.99&quot;"/>
        <cfvo type="num" val="&quot;2.0-2.99&quot;"/>
        <cfvo type="num" val="&quot;3.0-4.0&quot;"/>
        <color theme="5" tint="0.59999389629810485"/>
        <color rgb="FFFFEB84"/>
        <color rgb="FF63BE7B"/>
      </colorScale>
    </cfRule>
  </conditionalFormatting>
  <conditionalFormatting sqref="BK69:BK75">
    <cfRule type="colorScale" priority="168">
      <colorScale>
        <cfvo type="num" val="0"/>
        <cfvo type="num" val="2"/>
        <cfvo type="num" val="4"/>
        <color theme="5" tint="0.39997558519241921"/>
        <color rgb="FFFFEB84"/>
        <color rgb="FF63BE7B"/>
      </colorScale>
    </cfRule>
  </conditionalFormatting>
  <conditionalFormatting sqref="BL62:BL68">
    <cfRule type="colorScale" priority="167">
      <colorScale>
        <cfvo type="num" val="&quot;0-1.99&quot;"/>
        <cfvo type="num" val="&quot;2.0-2.99&quot;"/>
        <cfvo type="num" val="&quot;3.0-4.0&quot;"/>
        <color theme="5" tint="0.59999389629810485"/>
        <color rgb="FFFFEB84"/>
        <color rgb="FF63BE7B"/>
      </colorScale>
    </cfRule>
  </conditionalFormatting>
  <conditionalFormatting sqref="BM62:BM68">
    <cfRule type="colorScale" priority="166">
      <colorScale>
        <cfvo type="num" val="0"/>
        <cfvo type="num" val="2"/>
        <cfvo type="num" val="4"/>
        <color theme="5" tint="0.39997558519241921"/>
        <color rgb="FFFFEB84"/>
        <color rgb="FF63BE7B"/>
      </colorScale>
    </cfRule>
  </conditionalFormatting>
  <conditionalFormatting sqref="BL69:BL75">
    <cfRule type="colorScale" priority="165">
      <colorScale>
        <cfvo type="num" val="&quot;0-1.99&quot;"/>
        <cfvo type="num" val="&quot;2.0-2.99&quot;"/>
        <cfvo type="num" val="&quot;3.0-4.0&quot;"/>
        <color theme="5" tint="0.59999389629810485"/>
        <color rgb="FFFFEB84"/>
        <color rgb="FF63BE7B"/>
      </colorScale>
    </cfRule>
  </conditionalFormatting>
  <conditionalFormatting sqref="BM69:BM75">
    <cfRule type="colorScale" priority="164">
      <colorScale>
        <cfvo type="num" val="0"/>
        <cfvo type="num" val="2"/>
        <cfvo type="num" val="4"/>
        <color theme="5" tint="0.39997558519241921"/>
        <color rgb="FFFFEB84"/>
        <color rgb="FF63BE7B"/>
      </colorScale>
    </cfRule>
  </conditionalFormatting>
  <conditionalFormatting sqref="BN62:BN68">
    <cfRule type="colorScale" priority="163">
      <colorScale>
        <cfvo type="num" val="&quot;0-1.99&quot;"/>
        <cfvo type="num" val="&quot;2.0-2.99&quot;"/>
        <cfvo type="num" val="&quot;3.0-4.0&quot;"/>
        <color theme="5" tint="0.59999389629810485"/>
        <color rgb="FFFFEB84"/>
        <color rgb="FF63BE7B"/>
      </colorScale>
    </cfRule>
  </conditionalFormatting>
  <conditionalFormatting sqref="BO62:BO68">
    <cfRule type="colorScale" priority="162">
      <colorScale>
        <cfvo type="num" val="0"/>
        <cfvo type="num" val="2"/>
        <cfvo type="num" val="4"/>
        <color theme="5" tint="0.39997558519241921"/>
        <color rgb="FFFFEB84"/>
        <color rgb="FF63BE7B"/>
      </colorScale>
    </cfRule>
  </conditionalFormatting>
  <conditionalFormatting sqref="BN69:BN75">
    <cfRule type="colorScale" priority="161">
      <colorScale>
        <cfvo type="num" val="&quot;0-1.99&quot;"/>
        <cfvo type="num" val="&quot;2.0-2.99&quot;"/>
        <cfvo type="num" val="&quot;3.0-4.0&quot;"/>
        <color theme="5" tint="0.59999389629810485"/>
        <color rgb="FFFFEB84"/>
        <color rgb="FF63BE7B"/>
      </colorScale>
    </cfRule>
  </conditionalFormatting>
  <conditionalFormatting sqref="BO69:BO75">
    <cfRule type="colorScale" priority="160">
      <colorScale>
        <cfvo type="num" val="0"/>
        <cfvo type="num" val="2"/>
        <cfvo type="num" val="4"/>
        <color theme="5" tint="0.39997558519241921"/>
        <color rgb="FFFFEB84"/>
        <color rgb="FF63BE7B"/>
      </colorScale>
    </cfRule>
  </conditionalFormatting>
  <conditionalFormatting sqref="BP62:BP68">
    <cfRule type="colorScale" priority="159">
      <colorScale>
        <cfvo type="num" val="&quot;0-1.99&quot;"/>
        <cfvo type="num" val="&quot;2.0-2.99&quot;"/>
        <cfvo type="num" val="&quot;3.0-4.0&quot;"/>
        <color theme="5" tint="0.59999389629810485"/>
        <color rgb="FFFFEB84"/>
        <color rgb="FF63BE7B"/>
      </colorScale>
    </cfRule>
  </conditionalFormatting>
  <conditionalFormatting sqref="BQ62:BQ68">
    <cfRule type="colorScale" priority="158">
      <colorScale>
        <cfvo type="num" val="0"/>
        <cfvo type="num" val="2"/>
        <cfvo type="num" val="4"/>
        <color theme="5" tint="0.39997558519241921"/>
        <color rgb="FFFFEB84"/>
        <color rgb="FF63BE7B"/>
      </colorScale>
    </cfRule>
  </conditionalFormatting>
  <conditionalFormatting sqref="BP69:BP75">
    <cfRule type="colorScale" priority="157">
      <colorScale>
        <cfvo type="num" val="&quot;0-1.99&quot;"/>
        <cfvo type="num" val="&quot;2.0-2.99&quot;"/>
        <cfvo type="num" val="&quot;3.0-4.0&quot;"/>
        <color theme="5" tint="0.59999389629810485"/>
        <color rgb="FFFFEB84"/>
        <color rgb="FF63BE7B"/>
      </colorScale>
    </cfRule>
  </conditionalFormatting>
  <conditionalFormatting sqref="BQ69:BQ75">
    <cfRule type="colorScale" priority="156">
      <colorScale>
        <cfvo type="num" val="0"/>
        <cfvo type="num" val="2"/>
        <cfvo type="num" val="4"/>
        <color theme="5" tint="0.39997558519241921"/>
        <color rgb="FFFFEB84"/>
        <color rgb="FF63BE7B"/>
      </colorScale>
    </cfRule>
  </conditionalFormatting>
  <conditionalFormatting sqref="BR62:BR68">
    <cfRule type="colorScale" priority="155">
      <colorScale>
        <cfvo type="num" val="&quot;0-1.99&quot;"/>
        <cfvo type="num" val="&quot;2.0-2.99&quot;"/>
        <cfvo type="num" val="&quot;3.0-4.0&quot;"/>
        <color theme="5" tint="0.59999389629810485"/>
        <color rgb="FFFFEB84"/>
        <color rgb="FF63BE7B"/>
      </colorScale>
    </cfRule>
  </conditionalFormatting>
  <conditionalFormatting sqref="BS62:BS68">
    <cfRule type="colorScale" priority="154">
      <colorScale>
        <cfvo type="num" val="0"/>
        <cfvo type="num" val="2"/>
        <cfvo type="num" val="4"/>
        <color theme="5" tint="0.39997558519241921"/>
        <color rgb="FFFFEB84"/>
        <color rgb="FF63BE7B"/>
      </colorScale>
    </cfRule>
  </conditionalFormatting>
  <conditionalFormatting sqref="BR69:BR75">
    <cfRule type="colorScale" priority="153">
      <colorScale>
        <cfvo type="num" val="&quot;0-1.99&quot;"/>
        <cfvo type="num" val="&quot;2.0-2.99&quot;"/>
        <cfvo type="num" val="&quot;3.0-4.0&quot;"/>
        <color theme="5" tint="0.59999389629810485"/>
        <color rgb="FFFFEB84"/>
        <color rgb="FF63BE7B"/>
      </colorScale>
    </cfRule>
  </conditionalFormatting>
  <conditionalFormatting sqref="BS69:BS75">
    <cfRule type="colorScale" priority="152">
      <colorScale>
        <cfvo type="num" val="0"/>
        <cfvo type="num" val="2"/>
        <cfvo type="num" val="4"/>
        <color theme="5" tint="0.39997558519241921"/>
        <color rgb="FFFFEB84"/>
        <color rgb="FF63BE7B"/>
      </colorScale>
    </cfRule>
  </conditionalFormatting>
  <conditionalFormatting sqref="AV88:AV97">
    <cfRule type="colorScale" priority="83">
      <colorScale>
        <cfvo type="num" val="&quot;0-1.99&quot;"/>
        <cfvo type="num" val="&quot;2.0-2.99&quot;"/>
        <cfvo type="num" val="&quot;3.0-4.0&quot;"/>
        <color theme="5" tint="0.59999389629810485"/>
        <color rgb="FFFFEB84"/>
        <color rgb="FF63BE7B"/>
      </colorScale>
    </cfRule>
  </conditionalFormatting>
  <conditionalFormatting sqref="AX88:AX97">
    <cfRule type="colorScale" priority="82">
      <colorScale>
        <cfvo type="num" val="&quot;0-1.99&quot;"/>
        <cfvo type="num" val="&quot;2.0-2.99&quot;"/>
        <cfvo type="num" val="&quot;3.0-4.0&quot;"/>
        <color theme="5" tint="0.59999389629810485"/>
        <color rgb="FFFFEB84"/>
        <color rgb="FF63BE7B"/>
      </colorScale>
    </cfRule>
  </conditionalFormatting>
  <conditionalFormatting sqref="AZ88:AZ97">
    <cfRule type="colorScale" priority="81">
      <colorScale>
        <cfvo type="num" val="&quot;0-1.99&quot;"/>
        <cfvo type="num" val="&quot;2.0-2.99&quot;"/>
        <cfvo type="num" val="&quot;3.0-4.0&quot;"/>
        <color theme="5" tint="0.59999389629810485"/>
        <color rgb="FFFFEB84"/>
        <color rgb="FF63BE7B"/>
      </colorScale>
    </cfRule>
  </conditionalFormatting>
  <conditionalFormatting sqref="BB88:BB97">
    <cfRule type="colorScale" priority="80">
      <colorScale>
        <cfvo type="num" val="&quot;0-1.99&quot;"/>
        <cfvo type="num" val="&quot;2.0-2.99&quot;"/>
        <cfvo type="num" val="&quot;3.0-4.0&quot;"/>
        <color theme="5" tint="0.59999389629810485"/>
        <color rgb="FFFFEB84"/>
        <color rgb="FF63BE7B"/>
      </colorScale>
    </cfRule>
  </conditionalFormatting>
  <conditionalFormatting sqref="BD88:BD97">
    <cfRule type="colorScale" priority="79">
      <colorScale>
        <cfvo type="num" val="&quot;0-1.99&quot;"/>
        <cfvo type="num" val="&quot;2.0-2.99&quot;"/>
        <cfvo type="num" val="&quot;3.0-4.0&quot;"/>
        <color theme="5" tint="0.59999389629810485"/>
        <color rgb="FFFFEB84"/>
        <color rgb="FF63BE7B"/>
      </colorScale>
    </cfRule>
  </conditionalFormatting>
  <conditionalFormatting sqref="BF88:BF97">
    <cfRule type="colorScale" priority="78">
      <colorScale>
        <cfvo type="num" val="&quot;0-1.99&quot;"/>
        <cfvo type="num" val="&quot;2.0-2.99&quot;"/>
        <cfvo type="num" val="&quot;3.0-4.0&quot;"/>
        <color theme="5" tint="0.59999389629810485"/>
        <color rgb="FFFFEB84"/>
        <color rgb="FF63BE7B"/>
      </colorScale>
    </cfRule>
  </conditionalFormatting>
  <conditionalFormatting sqref="BH88:BH97">
    <cfRule type="colorScale" priority="77">
      <colorScale>
        <cfvo type="num" val="&quot;0-1.99&quot;"/>
        <cfvo type="num" val="&quot;2.0-2.99&quot;"/>
        <cfvo type="num" val="&quot;3.0-4.0&quot;"/>
        <color theme="5" tint="0.59999389629810485"/>
        <color rgb="FFFFEB84"/>
        <color rgb="FF63BE7B"/>
      </colorScale>
    </cfRule>
  </conditionalFormatting>
  <conditionalFormatting sqref="BJ88:BJ97">
    <cfRule type="colorScale" priority="76">
      <colorScale>
        <cfvo type="num" val="&quot;0-1.99&quot;"/>
        <cfvo type="num" val="&quot;2.0-2.99&quot;"/>
        <cfvo type="num" val="&quot;3.0-4.0&quot;"/>
        <color theme="5" tint="0.59999389629810485"/>
        <color rgb="FFFFEB84"/>
        <color rgb="FF63BE7B"/>
      </colorScale>
    </cfRule>
  </conditionalFormatting>
  <conditionalFormatting sqref="BL88:BL97">
    <cfRule type="colorScale" priority="75">
      <colorScale>
        <cfvo type="num" val="&quot;0-1.99&quot;"/>
        <cfvo type="num" val="&quot;2.0-2.99&quot;"/>
        <cfvo type="num" val="&quot;3.0-4.0&quot;"/>
        <color theme="5" tint="0.59999389629810485"/>
        <color rgb="FFFFEB84"/>
        <color rgb="FF63BE7B"/>
      </colorScale>
    </cfRule>
  </conditionalFormatting>
  <conditionalFormatting sqref="BN88:BN97">
    <cfRule type="colorScale" priority="74">
      <colorScale>
        <cfvo type="num" val="&quot;0-1.99&quot;"/>
        <cfvo type="num" val="&quot;2.0-2.99&quot;"/>
        <cfvo type="num" val="&quot;3.0-4.0&quot;"/>
        <color theme="5" tint="0.59999389629810485"/>
        <color rgb="FFFFEB84"/>
        <color rgb="FF63BE7B"/>
      </colorScale>
    </cfRule>
  </conditionalFormatting>
  <conditionalFormatting sqref="BP88:BP97">
    <cfRule type="colorScale" priority="73">
      <colorScale>
        <cfvo type="num" val="&quot;0-1.99&quot;"/>
        <cfvo type="num" val="&quot;2.0-2.99&quot;"/>
        <cfvo type="num" val="&quot;3.0-4.0&quot;"/>
        <color theme="5" tint="0.59999389629810485"/>
        <color rgb="FFFFEB84"/>
        <color rgb="FF63BE7B"/>
      </colorScale>
    </cfRule>
  </conditionalFormatting>
  <conditionalFormatting sqref="BR88:BR97">
    <cfRule type="colorScale" priority="72">
      <colorScale>
        <cfvo type="num" val="&quot;0-1.99&quot;"/>
        <cfvo type="num" val="&quot;2.0-2.99&quot;"/>
        <cfvo type="num" val="&quot;3.0-4.0&quot;"/>
        <color theme="5" tint="0.59999389629810485"/>
        <color rgb="FFFFEB84"/>
        <color rgb="FF63BE7B"/>
      </colorScale>
    </cfRule>
  </conditionalFormatting>
  <conditionalFormatting sqref="D77">
    <cfRule type="colorScale" priority="71">
      <colorScale>
        <cfvo type="num" val="&quot;0-1.99&quot;"/>
        <cfvo type="num" val="&quot;2.0-2.99&quot;"/>
        <cfvo type="num" val="&quot;3.0-4.0&quot;"/>
        <color theme="5" tint="0.59999389629810485"/>
        <color rgb="FFFFEB84"/>
        <color rgb="FF63BE7B"/>
      </colorScale>
    </cfRule>
  </conditionalFormatting>
  <conditionalFormatting sqref="E88:E97">
    <cfRule type="colorScale" priority="70">
      <colorScale>
        <cfvo type="num" val="0"/>
        <cfvo type="num" val="2"/>
        <cfvo type="num" val="4"/>
        <color theme="5" tint="0.39997558519241921"/>
        <color rgb="FFFFEB84"/>
        <color rgb="FF63BE7B"/>
      </colorScale>
    </cfRule>
  </conditionalFormatting>
  <conditionalFormatting sqref="G88:G97">
    <cfRule type="colorScale" priority="69">
      <colorScale>
        <cfvo type="num" val="0"/>
        <cfvo type="num" val="2"/>
        <cfvo type="num" val="4"/>
        <color theme="5" tint="0.39997558519241921"/>
        <color rgb="FFFFEB84"/>
        <color rgb="FF63BE7B"/>
      </colorScale>
    </cfRule>
  </conditionalFormatting>
  <conditionalFormatting sqref="I88:I97">
    <cfRule type="colorScale" priority="68">
      <colorScale>
        <cfvo type="num" val="0"/>
        <cfvo type="num" val="2"/>
        <cfvo type="num" val="4"/>
        <color theme="5" tint="0.39997558519241921"/>
        <color rgb="FFFFEB84"/>
        <color rgb="FF63BE7B"/>
      </colorScale>
    </cfRule>
  </conditionalFormatting>
  <conditionalFormatting sqref="K88:K97">
    <cfRule type="colorScale" priority="67">
      <colorScale>
        <cfvo type="num" val="0"/>
        <cfvo type="num" val="2"/>
        <cfvo type="num" val="4"/>
        <color theme="5" tint="0.39997558519241921"/>
        <color rgb="FFFFEB84"/>
        <color rgb="FF63BE7B"/>
      </colorScale>
    </cfRule>
  </conditionalFormatting>
  <conditionalFormatting sqref="M88:M97">
    <cfRule type="colorScale" priority="66">
      <colorScale>
        <cfvo type="num" val="0"/>
        <cfvo type="num" val="2"/>
        <cfvo type="num" val="4"/>
        <color theme="5" tint="0.39997558519241921"/>
        <color rgb="FFFFEB84"/>
        <color rgb="FF63BE7B"/>
      </colorScale>
    </cfRule>
  </conditionalFormatting>
  <conditionalFormatting sqref="O88:O97">
    <cfRule type="colorScale" priority="65">
      <colorScale>
        <cfvo type="num" val="0"/>
        <cfvo type="num" val="2"/>
        <cfvo type="num" val="4"/>
        <color theme="5" tint="0.39997558519241921"/>
        <color rgb="FFFFEB84"/>
        <color rgb="FF63BE7B"/>
      </colorScale>
    </cfRule>
  </conditionalFormatting>
  <conditionalFormatting sqref="Q88:Q97">
    <cfRule type="colorScale" priority="64">
      <colorScale>
        <cfvo type="num" val="0"/>
        <cfvo type="num" val="2"/>
        <cfvo type="num" val="4"/>
        <color theme="5" tint="0.39997558519241921"/>
        <color rgb="FFFFEB84"/>
        <color rgb="FF63BE7B"/>
      </colorScale>
    </cfRule>
  </conditionalFormatting>
  <conditionalFormatting sqref="S88:S97">
    <cfRule type="colorScale" priority="63">
      <colorScale>
        <cfvo type="num" val="0"/>
        <cfvo type="num" val="2"/>
        <cfvo type="num" val="4"/>
        <color theme="5" tint="0.39997558519241921"/>
        <color rgb="FFFFEB84"/>
        <color rgb="FF63BE7B"/>
      </colorScale>
    </cfRule>
  </conditionalFormatting>
  <conditionalFormatting sqref="U88:U97">
    <cfRule type="colorScale" priority="62">
      <colorScale>
        <cfvo type="num" val="0"/>
        <cfvo type="num" val="2"/>
        <cfvo type="num" val="4"/>
        <color theme="5" tint="0.39997558519241921"/>
        <color rgb="FFFFEB84"/>
        <color rgb="FF63BE7B"/>
      </colorScale>
    </cfRule>
  </conditionalFormatting>
  <conditionalFormatting sqref="W88:W97">
    <cfRule type="colorScale" priority="61">
      <colorScale>
        <cfvo type="num" val="0"/>
        <cfvo type="num" val="2"/>
        <cfvo type="num" val="4"/>
        <color theme="5" tint="0.39997558519241921"/>
        <color rgb="FFFFEB84"/>
        <color rgb="FF63BE7B"/>
      </colorScale>
    </cfRule>
  </conditionalFormatting>
  <conditionalFormatting sqref="Y88:Y97">
    <cfRule type="colorScale" priority="60">
      <colorScale>
        <cfvo type="num" val="0"/>
        <cfvo type="num" val="2"/>
        <cfvo type="num" val="4"/>
        <color theme="5" tint="0.39997558519241921"/>
        <color rgb="FFFFEB84"/>
        <color rgb="FF63BE7B"/>
      </colorScale>
    </cfRule>
  </conditionalFormatting>
  <conditionalFormatting sqref="AA88:AA97">
    <cfRule type="colorScale" priority="59">
      <colorScale>
        <cfvo type="num" val="0"/>
        <cfvo type="num" val="2"/>
        <cfvo type="num" val="4"/>
        <color theme="5" tint="0.39997558519241921"/>
        <color rgb="FFFFEB84"/>
        <color rgb="FF63BE7B"/>
      </colorScale>
    </cfRule>
  </conditionalFormatting>
  <conditionalFormatting sqref="AC88:AC97">
    <cfRule type="colorScale" priority="58">
      <colorScale>
        <cfvo type="num" val="0"/>
        <cfvo type="num" val="2"/>
        <cfvo type="num" val="4"/>
        <color theme="5" tint="0.39997558519241921"/>
        <color rgb="FFFFEB84"/>
        <color rgb="FF63BE7B"/>
      </colorScale>
    </cfRule>
  </conditionalFormatting>
  <conditionalFormatting sqref="AE88:AE97">
    <cfRule type="colorScale" priority="57">
      <colorScale>
        <cfvo type="num" val="0"/>
        <cfvo type="num" val="2"/>
        <cfvo type="num" val="4"/>
        <color theme="5" tint="0.39997558519241921"/>
        <color rgb="FFFFEB84"/>
        <color rgb="FF63BE7B"/>
      </colorScale>
    </cfRule>
  </conditionalFormatting>
  <conditionalFormatting sqref="AG88:AG97">
    <cfRule type="colorScale" priority="56">
      <colorScale>
        <cfvo type="num" val="0"/>
        <cfvo type="num" val="2"/>
        <cfvo type="num" val="4"/>
        <color theme="5" tint="0.39997558519241921"/>
        <color rgb="FFFFEB84"/>
        <color rgb="FF63BE7B"/>
      </colorScale>
    </cfRule>
  </conditionalFormatting>
  <conditionalFormatting sqref="AI88:AI97">
    <cfRule type="colorScale" priority="55">
      <colorScale>
        <cfvo type="num" val="0"/>
        <cfvo type="num" val="2"/>
        <cfvo type="num" val="4"/>
        <color theme="5" tint="0.39997558519241921"/>
        <color rgb="FFFFEB84"/>
        <color rgb="FF63BE7B"/>
      </colorScale>
    </cfRule>
  </conditionalFormatting>
  <conditionalFormatting sqref="AK88:AK97">
    <cfRule type="colorScale" priority="54">
      <colorScale>
        <cfvo type="num" val="0"/>
        <cfvo type="num" val="2"/>
        <cfvo type="num" val="4"/>
        <color theme="5" tint="0.39997558519241921"/>
        <color rgb="FFFFEB84"/>
        <color rgb="FF63BE7B"/>
      </colorScale>
    </cfRule>
  </conditionalFormatting>
  <conditionalFormatting sqref="AM88:AM97">
    <cfRule type="colorScale" priority="53">
      <colorScale>
        <cfvo type="num" val="0"/>
        <cfvo type="num" val="2"/>
        <cfvo type="num" val="4"/>
        <color theme="5" tint="0.39997558519241921"/>
        <color rgb="FFFFEB84"/>
        <color rgb="FF63BE7B"/>
      </colorScale>
    </cfRule>
  </conditionalFormatting>
  <conditionalFormatting sqref="AO88:AO97">
    <cfRule type="colorScale" priority="52">
      <colorScale>
        <cfvo type="num" val="0"/>
        <cfvo type="num" val="2"/>
        <cfvo type="num" val="4"/>
        <color theme="5" tint="0.39997558519241921"/>
        <color rgb="FFFFEB84"/>
        <color rgb="FF63BE7B"/>
      </colorScale>
    </cfRule>
  </conditionalFormatting>
  <conditionalFormatting sqref="AQ88:AQ97">
    <cfRule type="colorScale" priority="51">
      <colorScale>
        <cfvo type="num" val="0"/>
        <cfvo type="num" val="2"/>
        <cfvo type="num" val="4"/>
        <color theme="5" tint="0.39997558519241921"/>
        <color rgb="FFFFEB84"/>
        <color rgb="FF63BE7B"/>
      </colorScale>
    </cfRule>
  </conditionalFormatting>
  <conditionalFormatting sqref="AS88:AS97">
    <cfRule type="colorScale" priority="50">
      <colorScale>
        <cfvo type="num" val="0"/>
        <cfvo type="num" val="2"/>
        <cfvo type="num" val="4"/>
        <color theme="5" tint="0.39997558519241921"/>
        <color rgb="FFFFEB84"/>
        <color rgb="FF63BE7B"/>
      </colorScale>
    </cfRule>
  </conditionalFormatting>
  <conditionalFormatting sqref="AU88:AU97">
    <cfRule type="colorScale" priority="49">
      <colorScale>
        <cfvo type="num" val="0"/>
        <cfvo type="num" val="2"/>
        <cfvo type="num" val="4"/>
        <color theme="5" tint="0.39997558519241921"/>
        <color rgb="FFFFEB84"/>
        <color rgb="FF63BE7B"/>
      </colorScale>
    </cfRule>
  </conditionalFormatting>
  <conditionalFormatting sqref="AW88:AW97">
    <cfRule type="colorScale" priority="48">
      <colorScale>
        <cfvo type="num" val="0"/>
        <cfvo type="num" val="2"/>
        <cfvo type="num" val="4"/>
        <color theme="5" tint="0.39997558519241921"/>
        <color rgb="FFFFEB84"/>
        <color rgb="FF63BE7B"/>
      </colorScale>
    </cfRule>
  </conditionalFormatting>
  <conditionalFormatting sqref="AY88:AY97">
    <cfRule type="colorScale" priority="47">
      <colorScale>
        <cfvo type="num" val="0"/>
        <cfvo type="num" val="2"/>
        <cfvo type="num" val="4"/>
        <color theme="5" tint="0.39997558519241921"/>
        <color rgb="FFFFEB84"/>
        <color rgb="FF63BE7B"/>
      </colorScale>
    </cfRule>
  </conditionalFormatting>
  <conditionalFormatting sqref="BA88:BA97">
    <cfRule type="colorScale" priority="46">
      <colorScale>
        <cfvo type="num" val="0"/>
        <cfvo type="num" val="2"/>
        <cfvo type="num" val="4"/>
        <color theme="5" tint="0.39997558519241921"/>
        <color rgb="FFFFEB84"/>
        <color rgb="FF63BE7B"/>
      </colorScale>
    </cfRule>
  </conditionalFormatting>
  <conditionalFormatting sqref="BC88:BC97">
    <cfRule type="colorScale" priority="45">
      <colorScale>
        <cfvo type="num" val="0"/>
        <cfvo type="num" val="2"/>
        <cfvo type="num" val="4"/>
        <color theme="5" tint="0.39997558519241921"/>
        <color rgb="FFFFEB84"/>
        <color rgb="FF63BE7B"/>
      </colorScale>
    </cfRule>
  </conditionalFormatting>
  <conditionalFormatting sqref="BE88:BE97">
    <cfRule type="colorScale" priority="44">
      <colorScale>
        <cfvo type="num" val="0"/>
        <cfvo type="num" val="2"/>
        <cfvo type="num" val="4"/>
        <color theme="5" tint="0.39997558519241921"/>
        <color rgb="FFFFEB84"/>
        <color rgb="FF63BE7B"/>
      </colorScale>
    </cfRule>
  </conditionalFormatting>
  <conditionalFormatting sqref="BG88:BG97">
    <cfRule type="colorScale" priority="43">
      <colorScale>
        <cfvo type="num" val="0"/>
        <cfvo type="num" val="2"/>
        <cfvo type="num" val="4"/>
        <color theme="5" tint="0.39997558519241921"/>
        <color rgb="FFFFEB84"/>
        <color rgb="FF63BE7B"/>
      </colorScale>
    </cfRule>
  </conditionalFormatting>
  <conditionalFormatting sqref="BI88:BI97">
    <cfRule type="colorScale" priority="42">
      <colorScale>
        <cfvo type="num" val="0"/>
        <cfvo type="num" val="2"/>
        <cfvo type="num" val="4"/>
        <color theme="5" tint="0.39997558519241921"/>
        <color rgb="FFFFEB84"/>
        <color rgb="FF63BE7B"/>
      </colorScale>
    </cfRule>
  </conditionalFormatting>
  <conditionalFormatting sqref="BK88:BK97">
    <cfRule type="colorScale" priority="41">
      <colorScale>
        <cfvo type="num" val="0"/>
        <cfvo type="num" val="2"/>
        <cfvo type="num" val="4"/>
        <color theme="5" tint="0.39997558519241921"/>
        <color rgb="FFFFEB84"/>
        <color rgb="FF63BE7B"/>
      </colorScale>
    </cfRule>
  </conditionalFormatting>
  <conditionalFormatting sqref="BM88:BM97">
    <cfRule type="colorScale" priority="40">
      <colorScale>
        <cfvo type="num" val="0"/>
        <cfvo type="num" val="2"/>
        <cfvo type="num" val="4"/>
        <color theme="5" tint="0.39997558519241921"/>
        <color rgb="FFFFEB84"/>
        <color rgb="FF63BE7B"/>
      </colorScale>
    </cfRule>
  </conditionalFormatting>
  <conditionalFormatting sqref="BO88:BO97">
    <cfRule type="colorScale" priority="39">
      <colorScale>
        <cfvo type="num" val="0"/>
        <cfvo type="num" val="2"/>
        <cfvo type="num" val="4"/>
        <color theme="5" tint="0.39997558519241921"/>
        <color rgb="FFFFEB84"/>
        <color rgb="FF63BE7B"/>
      </colorScale>
    </cfRule>
  </conditionalFormatting>
  <conditionalFormatting sqref="BQ88:BQ97">
    <cfRule type="colorScale" priority="38">
      <colorScale>
        <cfvo type="num" val="0"/>
        <cfvo type="num" val="2"/>
        <cfvo type="num" val="4"/>
        <color theme="5" tint="0.39997558519241921"/>
        <color rgb="FFFFEB84"/>
        <color rgb="FF63BE7B"/>
      </colorScale>
    </cfRule>
  </conditionalFormatting>
  <conditionalFormatting sqref="BS88:BS97">
    <cfRule type="colorScale" priority="37">
      <colorScale>
        <cfvo type="num" val="0"/>
        <cfvo type="num" val="2"/>
        <cfvo type="num" val="4"/>
        <color theme="5" tint="0.39997558519241921"/>
        <color rgb="FFFFEB84"/>
        <color rgb="FF63BE7B"/>
      </colorScale>
    </cfRule>
  </conditionalFormatting>
  <conditionalFormatting sqref="F77">
    <cfRule type="colorScale" priority="36">
      <colorScale>
        <cfvo type="num" val="&quot;0-1.99&quot;"/>
        <cfvo type="num" val="&quot;2.0-2.99&quot;"/>
        <cfvo type="num" val="&quot;3.0-4.0&quot;"/>
        <color theme="5" tint="0.59999389629810485"/>
        <color rgb="FFFFEB84"/>
        <color rgb="FF63BE7B"/>
      </colorScale>
    </cfRule>
  </conditionalFormatting>
  <conditionalFormatting sqref="H77">
    <cfRule type="colorScale" priority="35">
      <colorScale>
        <cfvo type="num" val="&quot;0-1.99&quot;"/>
        <cfvo type="num" val="&quot;2.0-2.99&quot;"/>
        <cfvo type="num" val="&quot;3.0-4.0&quot;"/>
        <color theme="5" tint="0.59999389629810485"/>
        <color rgb="FFFFEB84"/>
        <color rgb="FF63BE7B"/>
      </colorScale>
    </cfRule>
  </conditionalFormatting>
  <conditionalFormatting sqref="J77">
    <cfRule type="colorScale" priority="34">
      <colorScale>
        <cfvo type="num" val="&quot;0-1.99&quot;"/>
        <cfvo type="num" val="&quot;2.0-2.99&quot;"/>
        <cfvo type="num" val="&quot;3.0-4.0&quot;"/>
        <color theme="5" tint="0.59999389629810485"/>
        <color rgb="FFFFEB84"/>
        <color rgb="FF63BE7B"/>
      </colorScale>
    </cfRule>
  </conditionalFormatting>
  <conditionalFormatting sqref="L77">
    <cfRule type="colorScale" priority="33">
      <colorScale>
        <cfvo type="num" val="&quot;0-1.99&quot;"/>
        <cfvo type="num" val="&quot;2.0-2.99&quot;"/>
        <cfvo type="num" val="&quot;3.0-4.0&quot;"/>
        <color theme="5" tint="0.59999389629810485"/>
        <color rgb="FFFFEB84"/>
        <color rgb="FF63BE7B"/>
      </colorScale>
    </cfRule>
  </conditionalFormatting>
  <conditionalFormatting sqref="N77">
    <cfRule type="colorScale" priority="32">
      <colorScale>
        <cfvo type="num" val="&quot;0-1.99&quot;"/>
        <cfvo type="num" val="&quot;2.0-2.99&quot;"/>
        <cfvo type="num" val="&quot;3.0-4.0&quot;"/>
        <color theme="5" tint="0.59999389629810485"/>
        <color rgb="FFFFEB84"/>
        <color rgb="FF63BE7B"/>
      </colorScale>
    </cfRule>
  </conditionalFormatting>
  <conditionalFormatting sqref="P77">
    <cfRule type="colorScale" priority="31">
      <colorScale>
        <cfvo type="num" val="&quot;0-1.99&quot;"/>
        <cfvo type="num" val="&quot;2.0-2.99&quot;"/>
        <cfvo type="num" val="&quot;3.0-4.0&quot;"/>
        <color theme="5" tint="0.59999389629810485"/>
        <color rgb="FFFFEB84"/>
        <color rgb="FF63BE7B"/>
      </colorScale>
    </cfRule>
  </conditionalFormatting>
  <conditionalFormatting sqref="R77">
    <cfRule type="colorScale" priority="30">
      <colorScale>
        <cfvo type="num" val="&quot;0-1.99&quot;"/>
        <cfvo type="num" val="&quot;2.0-2.99&quot;"/>
        <cfvo type="num" val="&quot;3.0-4.0&quot;"/>
        <color theme="5" tint="0.59999389629810485"/>
        <color rgb="FFFFEB84"/>
        <color rgb="FF63BE7B"/>
      </colorScale>
    </cfRule>
  </conditionalFormatting>
  <conditionalFormatting sqref="T77">
    <cfRule type="colorScale" priority="29">
      <colorScale>
        <cfvo type="num" val="&quot;0-1.99&quot;"/>
        <cfvo type="num" val="&quot;2.0-2.99&quot;"/>
        <cfvo type="num" val="&quot;3.0-4.0&quot;"/>
        <color theme="5" tint="0.59999389629810485"/>
        <color rgb="FFFFEB84"/>
        <color rgb="FF63BE7B"/>
      </colorScale>
    </cfRule>
  </conditionalFormatting>
  <conditionalFormatting sqref="V77">
    <cfRule type="colorScale" priority="28">
      <colorScale>
        <cfvo type="num" val="&quot;0-1.99&quot;"/>
        <cfvo type="num" val="&quot;2.0-2.99&quot;"/>
        <cfvo type="num" val="&quot;3.0-4.0&quot;"/>
        <color theme="5" tint="0.59999389629810485"/>
        <color rgb="FFFFEB84"/>
        <color rgb="FF63BE7B"/>
      </colorScale>
    </cfRule>
  </conditionalFormatting>
  <conditionalFormatting sqref="X77">
    <cfRule type="colorScale" priority="27">
      <colorScale>
        <cfvo type="num" val="&quot;0-1.99&quot;"/>
        <cfvo type="num" val="&quot;2.0-2.99&quot;"/>
        <cfvo type="num" val="&quot;3.0-4.0&quot;"/>
        <color theme="5" tint="0.59999389629810485"/>
        <color rgb="FFFFEB84"/>
        <color rgb="FF63BE7B"/>
      </colorScale>
    </cfRule>
  </conditionalFormatting>
  <conditionalFormatting sqref="Z77">
    <cfRule type="colorScale" priority="26">
      <colorScale>
        <cfvo type="num" val="&quot;0-1.99&quot;"/>
        <cfvo type="num" val="&quot;2.0-2.99&quot;"/>
        <cfvo type="num" val="&quot;3.0-4.0&quot;"/>
        <color theme="5" tint="0.59999389629810485"/>
        <color rgb="FFFFEB84"/>
        <color rgb="FF63BE7B"/>
      </colorScale>
    </cfRule>
  </conditionalFormatting>
  <conditionalFormatting sqref="AB77">
    <cfRule type="colorScale" priority="25">
      <colorScale>
        <cfvo type="num" val="&quot;0-1.99&quot;"/>
        <cfvo type="num" val="&quot;2.0-2.99&quot;"/>
        <cfvo type="num" val="&quot;3.0-4.0&quot;"/>
        <color theme="5" tint="0.59999389629810485"/>
        <color rgb="FFFFEB84"/>
        <color rgb="FF63BE7B"/>
      </colorScale>
    </cfRule>
  </conditionalFormatting>
  <conditionalFormatting sqref="AD77">
    <cfRule type="colorScale" priority="24">
      <colorScale>
        <cfvo type="num" val="&quot;0-1.99&quot;"/>
        <cfvo type="num" val="&quot;2.0-2.99&quot;"/>
        <cfvo type="num" val="&quot;3.0-4.0&quot;"/>
        <color theme="5" tint="0.59999389629810485"/>
        <color rgb="FFFFEB84"/>
        <color rgb="FF63BE7B"/>
      </colorScale>
    </cfRule>
  </conditionalFormatting>
  <conditionalFormatting sqref="AF77">
    <cfRule type="colorScale" priority="23">
      <colorScale>
        <cfvo type="num" val="&quot;0-1.99&quot;"/>
        <cfvo type="num" val="&quot;2.0-2.99&quot;"/>
        <cfvo type="num" val="&quot;3.0-4.0&quot;"/>
        <color theme="5" tint="0.59999389629810485"/>
        <color rgb="FFFFEB84"/>
        <color rgb="FF63BE7B"/>
      </colorScale>
    </cfRule>
  </conditionalFormatting>
  <conditionalFormatting sqref="AH77">
    <cfRule type="colorScale" priority="22">
      <colorScale>
        <cfvo type="num" val="&quot;0-1.99&quot;"/>
        <cfvo type="num" val="&quot;2.0-2.99&quot;"/>
        <cfvo type="num" val="&quot;3.0-4.0&quot;"/>
        <color theme="5" tint="0.59999389629810485"/>
        <color rgb="FFFFEB84"/>
        <color rgb="FF63BE7B"/>
      </colorScale>
    </cfRule>
  </conditionalFormatting>
  <conditionalFormatting sqref="AJ77">
    <cfRule type="colorScale" priority="21">
      <colorScale>
        <cfvo type="num" val="&quot;0-1.99&quot;"/>
        <cfvo type="num" val="&quot;2.0-2.99&quot;"/>
        <cfvo type="num" val="&quot;3.0-4.0&quot;"/>
        <color theme="5" tint="0.59999389629810485"/>
        <color rgb="FFFFEB84"/>
        <color rgb="FF63BE7B"/>
      </colorScale>
    </cfRule>
  </conditionalFormatting>
  <conditionalFormatting sqref="AL77">
    <cfRule type="colorScale" priority="20">
      <colorScale>
        <cfvo type="num" val="&quot;0-1.99&quot;"/>
        <cfvo type="num" val="&quot;2.0-2.99&quot;"/>
        <cfvo type="num" val="&quot;3.0-4.0&quot;"/>
        <color theme="5" tint="0.59999389629810485"/>
        <color rgb="FFFFEB84"/>
        <color rgb="FF63BE7B"/>
      </colorScale>
    </cfRule>
  </conditionalFormatting>
  <conditionalFormatting sqref="AN77">
    <cfRule type="colorScale" priority="19">
      <colorScale>
        <cfvo type="num" val="&quot;0-1.99&quot;"/>
        <cfvo type="num" val="&quot;2.0-2.99&quot;"/>
        <cfvo type="num" val="&quot;3.0-4.0&quot;"/>
        <color theme="5" tint="0.59999389629810485"/>
        <color rgb="FFFFEB84"/>
        <color rgb="FF63BE7B"/>
      </colorScale>
    </cfRule>
  </conditionalFormatting>
  <conditionalFormatting sqref="AP77">
    <cfRule type="colorScale" priority="18">
      <colorScale>
        <cfvo type="num" val="&quot;0-1.99&quot;"/>
        <cfvo type="num" val="&quot;2.0-2.99&quot;"/>
        <cfvo type="num" val="&quot;3.0-4.0&quot;"/>
        <color theme="5" tint="0.59999389629810485"/>
        <color rgb="FFFFEB84"/>
        <color rgb="FF63BE7B"/>
      </colorScale>
    </cfRule>
  </conditionalFormatting>
  <conditionalFormatting sqref="AR77">
    <cfRule type="colorScale" priority="17">
      <colorScale>
        <cfvo type="num" val="&quot;0-1.99&quot;"/>
        <cfvo type="num" val="&quot;2.0-2.99&quot;"/>
        <cfvo type="num" val="&quot;3.0-4.0&quot;"/>
        <color theme="5" tint="0.59999389629810485"/>
        <color rgb="FFFFEB84"/>
        <color rgb="FF63BE7B"/>
      </colorScale>
    </cfRule>
  </conditionalFormatting>
  <conditionalFormatting sqref="AT77">
    <cfRule type="colorScale" priority="16">
      <colorScale>
        <cfvo type="num" val="&quot;0-1.99&quot;"/>
        <cfvo type="num" val="&quot;2.0-2.99&quot;"/>
        <cfvo type="num" val="&quot;3.0-4.0&quot;"/>
        <color theme="5" tint="0.59999389629810485"/>
        <color rgb="FFFFEB84"/>
        <color rgb="FF63BE7B"/>
      </colorScale>
    </cfRule>
  </conditionalFormatting>
  <conditionalFormatting sqref="AV77">
    <cfRule type="colorScale" priority="15">
      <colorScale>
        <cfvo type="num" val="&quot;0-1.99&quot;"/>
        <cfvo type="num" val="&quot;2.0-2.99&quot;"/>
        <cfvo type="num" val="&quot;3.0-4.0&quot;"/>
        <color theme="5" tint="0.59999389629810485"/>
        <color rgb="FFFFEB84"/>
        <color rgb="FF63BE7B"/>
      </colorScale>
    </cfRule>
  </conditionalFormatting>
  <conditionalFormatting sqref="AX77">
    <cfRule type="colorScale" priority="14">
      <colorScale>
        <cfvo type="num" val="&quot;0-1.99&quot;"/>
        <cfvo type="num" val="&quot;2.0-2.99&quot;"/>
        <cfvo type="num" val="&quot;3.0-4.0&quot;"/>
        <color theme="5" tint="0.59999389629810485"/>
        <color rgb="FFFFEB84"/>
        <color rgb="FF63BE7B"/>
      </colorScale>
    </cfRule>
  </conditionalFormatting>
  <conditionalFormatting sqref="AZ77">
    <cfRule type="colorScale" priority="13">
      <colorScale>
        <cfvo type="num" val="&quot;0-1.99&quot;"/>
        <cfvo type="num" val="&quot;2.0-2.99&quot;"/>
        <cfvo type="num" val="&quot;3.0-4.0&quot;"/>
        <color theme="5" tint="0.59999389629810485"/>
        <color rgb="FFFFEB84"/>
        <color rgb="FF63BE7B"/>
      </colorScale>
    </cfRule>
  </conditionalFormatting>
  <conditionalFormatting sqref="BB77">
    <cfRule type="colorScale" priority="12">
      <colorScale>
        <cfvo type="num" val="&quot;0-1.99&quot;"/>
        <cfvo type="num" val="&quot;2.0-2.99&quot;"/>
        <cfvo type="num" val="&quot;3.0-4.0&quot;"/>
        <color theme="5" tint="0.59999389629810485"/>
        <color rgb="FFFFEB84"/>
        <color rgb="FF63BE7B"/>
      </colorScale>
    </cfRule>
  </conditionalFormatting>
  <conditionalFormatting sqref="BD77">
    <cfRule type="colorScale" priority="11">
      <colorScale>
        <cfvo type="num" val="&quot;0-1.99&quot;"/>
        <cfvo type="num" val="&quot;2.0-2.99&quot;"/>
        <cfvo type="num" val="&quot;3.0-4.0&quot;"/>
        <color theme="5" tint="0.59999389629810485"/>
        <color rgb="FFFFEB84"/>
        <color rgb="FF63BE7B"/>
      </colorScale>
    </cfRule>
  </conditionalFormatting>
  <conditionalFormatting sqref="BF77">
    <cfRule type="colorScale" priority="10">
      <colorScale>
        <cfvo type="num" val="&quot;0-1.99&quot;"/>
        <cfvo type="num" val="&quot;2.0-2.99&quot;"/>
        <cfvo type="num" val="&quot;3.0-4.0&quot;"/>
        <color theme="5" tint="0.59999389629810485"/>
        <color rgb="FFFFEB84"/>
        <color rgb="FF63BE7B"/>
      </colorScale>
    </cfRule>
  </conditionalFormatting>
  <conditionalFormatting sqref="BH77">
    <cfRule type="colorScale" priority="9">
      <colorScale>
        <cfvo type="num" val="&quot;0-1.99&quot;"/>
        <cfvo type="num" val="&quot;2.0-2.99&quot;"/>
        <cfvo type="num" val="&quot;3.0-4.0&quot;"/>
        <color theme="5" tint="0.59999389629810485"/>
        <color rgb="FFFFEB84"/>
        <color rgb="FF63BE7B"/>
      </colorScale>
    </cfRule>
  </conditionalFormatting>
  <conditionalFormatting sqref="BJ77">
    <cfRule type="colorScale" priority="8">
      <colorScale>
        <cfvo type="num" val="&quot;0-1.99&quot;"/>
        <cfvo type="num" val="&quot;2.0-2.99&quot;"/>
        <cfvo type="num" val="&quot;3.0-4.0&quot;"/>
        <color theme="5" tint="0.59999389629810485"/>
        <color rgb="FFFFEB84"/>
        <color rgb="FF63BE7B"/>
      </colorScale>
    </cfRule>
  </conditionalFormatting>
  <conditionalFormatting sqref="BL77">
    <cfRule type="colorScale" priority="7">
      <colorScale>
        <cfvo type="num" val="&quot;0-1.99&quot;"/>
        <cfvo type="num" val="&quot;2.0-2.99&quot;"/>
        <cfvo type="num" val="&quot;3.0-4.0&quot;"/>
        <color theme="5" tint="0.59999389629810485"/>
        <color rgb="FFFFEB84"/>
        <color rgb="FF63BE7B"/>
      </colorScale>
    </cfRule>
  </conditionalFormatting>
  <conditionalFormatting sqref="BN77">
    <cfRule type="colorScale" priority="6">
      <colorScale>
        <cfvo type="num" val="&quot;0-1.99&quot;"/>
        <cfvo type="num" val="&quot;2.0-2.99&quot;"/>
        <cfvo type="num" val="&quot;3.0-4.0&quot;"/>
        <color theme="5" tint="0.59999389629810485"/>
        <color rgb="FFFFEB84"/>
        <color rgb="FF63BE7B"/>
      </colorScale>
    </cfRule>
  </conditionalFormatting>
  <conditionalFormatting sqref="BP77">
    <cfRule type="colorScale" priority="5">
      <colorScale>
        <cfvo type="num" val="&quot;0-1.99&quot;"/>
        <cfvo type="num" val="&quot;2.0-2.99&quot;"/>
        <cfvo type="num" val="&quot;3.0-4.0&quot;"/>
        <color theme="5" tint="0.59999389629810485"/>
        <color rgb="FFFFEB84"/>
        <color rgb="FF63BE7B"/>
      </colorScale>
    </cfRule>
  </conditionalFormatting>
  <conditionalFormatting sqref="BR77">
    <cfRule type="colorScale" priority="4">
      <colorScale>
        <cfvo type="num" val="&quot;0-1.99&quot;"/>
        <cfvo type="num" val="&quot;2.0-2.99&quot;"/>
        <cfvo type="num" val="&quot;3.0-4.0&quot;"/>
        <color theme="5" tint="0.59999389629810485"/>
        <color rgb="FFFFEB84"/>
        <color rgb="FF63BE7B"/>
      </colorScale>
    </cfRule>
  </conditionalFormatting>
  <conditionalFormatting sqref="A6:A13 A20 A34 A27 A41 A48 A55 A62">
    <cfRule type="colorScale" priority="1">
      <colorScale>
        <cfvo type="num" val="&quot;0-1.99&quot;"/>
        <cfvo type="num" val="&quot;2.0-2.99&quot;"/>
        <cfvo type="num" val="&quot;3.0-4.0&quot;"/>
        <color theme="5" tint="0.59999389629810485"/>
        <color rgb="FFFFEB84"/>
        <color rgb="FF63BE7B"/>
      </colorScale>
    </cfRule>
  </conditionalFormatting>
  <pageMargins left="0.75" right="0.75" top="1" bottom="1" header="0.5" footer="0.5"/>
  <pageSetup scale="26" orientation="landscape" horizontalDpi="4294967292" verticalDpi="4294967292"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zoomScaleNormal="100" workbookViewId="0">
      <selection activeCell="A46" sqref="A46:XFD52"/>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7" t="str">
        <f>IF(COUNTBLANK('Name Entry'!AD1:AD1)=1,"",'Name Entry'!AD1)</f>
        <v/>
      </c>
      <c r="B2" s="227"/>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1'!AE88:AE88)=1,"",'Term 1'!AE88),"")</f>
        <v/>
      </c>
    </row>
    <row r="6" spans="1:6" ht="21" customHeight="1" x14ac:dyDescent="0.25">
      <c r="A6" s="68"/>
      <c r="B6" s="68"/>
      <c r="C6" s="101" t="str">
        <f>IF('Term 1'!A13=0,"",'Term 1'!A13)</f>
        <v/>
      </c>
      <c r="D6" s="78"/>
      <c r="E6" s="79"/>
      <c r="F6" s="93" t="str">
        <f>IFERROR(IF(COUNTBLANK('Term 1'!AE89:AE89)=1,"",'Term 1'!AE89),"")</f>
        <v/>
      </c>
    </row>
    <row r="7" spans="1:6" ht="21" customHeight="1" x14ac:dyDescent="0.25">
      <c r="A7" s="68"/>
      <c r="B7" s="68"/>
      <c r="C7" s="101" t="str">
        <f>IF('Term 1'!A20=0,"",'Term 1'!A20)</f>
        <v/>
      </c>
      <c r="D7" s="78"/>
      <c r="E7" s="79"/>
      <c r="F7" s="93" t="str">
        <f>IFERROR(IF(COUNTBLANK('Term 1'!AE90:AE90)=1,"",'Term 1'!AE90),"")</f>
        <v/>
      </c>
    </row>
    <row r="8" spans="1:6" ht="21" customHeight="1" x14ac:dyDescent="0.25">
      <c r="A8" s="68"/>
      <c r="B8" s="68"/>
      <c r="C8" s="102" t="str">
        <f>IF('Term 1'!A27=0,"",'Term 1'!A27)</f>
        <v/>
      </c>
      <c r="D8" s="78"/>
      <c r="E8" s="79"/>
      <c r="F8" s="93" t="str">
        <f>IFERROR(IF(COUNTBLANK('Term 1'!AE91:AE91)=1,"",'Term 1'!AE91),"")</f>
        <v/>
      </c>
    </row>
    <row r="9" spans="1:6" ht="21" customHeight="1" x14ac:dyDescent="0.25">
      <c r="A9" s="68"/>
      <c r="B9" s="68"/>
      <c r="C9" s="101" t="str">
        <f>IF('Term 1'!A34=0,"",'Term 1'!A34)</f>
        <v/>
      </c>
      <c r="D9" s="78"/>
      <c r="E9" s="79"/>
      <c r="F9" s="93" t="str">
        <f>IFERROR(IF(COUNTBLANK('Term 1'!AE92:AE92)=1,"",'Term 1'!AE92),"")</f>
        <v/>
      </c>
    </row>
    <row r="10" spans="1:6" ht="21" customHeight="1" x14ac:dyDescent="0.25">
      <c r="A10" s="68"/>
      <c r="B10" s="68"/>
      <c r="C10" s="101" t="str">
        <f>IF('Term 1'!A41=0,"",'Term 1'!A41)</f>
        <v/>
      </c>
      <c r="D10" s="78"/>
      <c r="E10" s="79"/>
      <c r="F10" s="93" t="str">
        <f>IFERROR(IF(COUNTBLANK('Term 1'!AE93:AE93)=1,"",'Term 1'!AE93),"")</f>
        <v/>
      </c>
    </row>
    <row r="11" spans="1:6" ht="21" customHeight="1" x14ac:dyDescent="0.25">
      <c r="A11" s="68"/>
      <c r="B11" s="91"/>
      <c r="C11" s="101" t="str">
        <f>IF('Term 1'!A48=0,"",'Term 1'!A48)</f>
        <v/>
      </c>
      <c r="D11" s="78"/>
      <c r="E11" s="79"/>
      <c r="F11" s="93" t="str">
        <f>IFERROR(IF(COUNTBLANK('Term 1'!AE94:AE94)=1,"",'Term 1'!AE94),"")</f>
        <v/>
      </c>
    </row>
    <row r="12" spans="1:6" ht="21" customHeight="1" x14ac:dyDescent="0.25">
      <c r="A12" s="68"/>
      <c r="B12" s="68"/>
      <c r="C12" s="101" t="str">
        <f>IF('Term 1'!A55=0,"",'Term 1'!A55)</f>
        <v/>
      </c>
      <c r="D12" s="78"/>
      <c r="E12" s="79"/>
      <c r="F12" s="93" t="str">
        <f>IFERROR(IF(COUNTBLANK('Term 1'!AE95:AE95)=1,"",'Term 1'!AE95),"")</f>
        <v/>
      </c>
    </row>
    <row r="13" spans="1:6" ht="21" customHeight="1" x14ac:dyDescent="0.25">
      <c r="A13" s="68"/>
      <c r="B13" s="68"/>
      <c r="C13" s="101" t="str">
        <f>IF('Term 1'!A62=0,"",'Term 1'!A62)</f>
        <v/>
      </c>
      <c r="D13" s="78"/>
      <c r="E13" s="79"/>
      <c r="F13" s="93" t="str">
        <f>IFERROR(IF(COUNTBLANK('Term 1'!AE96:AE96)=1,"",'Term 1'!AE96),"")</f>
        <v/>
      </c>
    </row>
    <row r="14" spans="1:6" ht="21" customHeight="1" thickBot="1" x14ac:dyDescent="0.3">
      <c r="A14" s="68"/>
      <c r="B14" s="68"/>
      <c r="C14" s="101" t="str">
        <f>IF('Term 1'!A69=0,"",'Term 1'!A69)</f>
        <v/>
      </c>
      <c r="D14" s="80"/>
      <c r="E14" s="81"/>
      <c r="F14" s="93" t="str">
        <f>IFERROR(IF(COUNTBLANK('Term 1'!AE97:AE97)=1,"",'Term 1'!AE97),"")</f>
        <v/>
      </c>
    </row>
    <row r="15" spans="1:6" ht="21" customHeight="1" x14ac:dyDescent="0.25">
      <c r="A15" s="69"/>
      <c r="B15" s="70" t="e">
        <f>COUNTIF(tblChecklist345678910111213141516[Proficiency],"&gt;=3.00")/COUNTIF(tblChecklist345678910111213141516[Proficiency],"&gt;=0")</f>
        <v>#DIV/0!</v>
      </c>
      <c r="C15" s="100" t="str">
        <f>IF('Term 2'!A6=0,"",'Term 2'!A6)</f>
        <v/>
      </c>
      <c r="D15" s="82"/>
      <c r="E15" s="83"/>
      <c r="F15" s="93" t="str">
        <f>IFERROR(IF(COUNTBLANK('Term 2'!AE88:AE88)=1,"",'Term 2'!AE88),"")</f>
        <v/>
      </c>
    </row>
    <row r="16" spans="1:6" ht="21" customHeight="1" x14ac:dyDescent="0.25">
      <c r="A16" s="68"/>
      <c r="B16" s="68"/>
      <c r="C16" s="101" t="str">
        <f>IF('Term 2'!A13=0,"",'Term 2'!A13)</f>
        <v/>
      </c>
      <c r="D16" s="84"/>
      <c r="E16" s="79"/>
      <c r="F16" s="93" t="str">
        <f>IFERROR(IF(COUNTBLANK('Term 2'!AE89:AE89)=1,"",'Term 2'!AE89),"")</f>
        <v/>
      </c>
    </row>
    <row r="17" spans="1:6" ht="21" customHeight="1" x14ac:dyDescent="0.25">
      <c r="A17" s="68"/>
      <c r="B17" s="68"/>
      <c r="C17" s="101" t="str">
        <f>IF('Term 2'!A20=0,"",'Term 2'!A20)</f>
        <v/>
      </c>
      <c r="D17" s="84"/>
      <c r="E17" s="79"/>
      <c r="F17" s="93" t="str">
        <f>IFERROR(IF(COUNTBLANK('Term 2'!AE90:AE90)=1,"",'Term 2'!AE90),"")</f>
        <v/>
      </c>
    </row>
    <row r="18" spans="1:6" ht="21" customHeight="1" x14ac:dyDescent="0.25">
      <c r="A18" s="68"/>
      <c r="B18" s="71"/>
      <c r="C18" s="102" t="str">
        <f>IF('Term 2'!A27=0,"",'Term 2'!A27)</f>
        <v/>
      </c>
      <c r="D18" s="84"/>
      <c r="E18" s="79"/>
      <c r="F18" s="93" t="str">
        <f>IFERROR(IF(COUNTBLANK('Term 2'!AE91:AE91)=1,"",'Term 2'!AE91),"")</f>
        <v/>
      </c>
    </row>
    <row r="19" spans="1:6" ht="21" customHeight="1" x14ac:dyDescent="0.25">
      <c r="A19" s="68"/>
      <c r="B19" s="92"/>
      <c r="C19" s="101" t="str">
        <f>IF('Term 2'!A34=0,"",'Term 2'!A34)</f>
        <v/>
      </c>
      <c r="D19" s="84"/>
      <c r="E19" s="79"/>
      <c r="F19" s="93" t="str">
        <f>IFERROR(IF(COUNTBLANK('Term 2'!AE92:AE92)=1,"",'Term 2'!AE92),"")</f>
        <v/>
      </c>
    </row>
    <row r="20" spans="1:6" ht="21" customHeight="1" x14ac:dyDescent="0.25">
      <c r="A20" s="68"/>
      <c r="B20" s="68"/>
      <c r="C20" s="101" t="str">
        <f>IF('Term 2'!A41=0,"",'Term 2'!A41)</f>
        <v/>
      </c>
      <c r="D20" s="84"/>
      <c r="E20" s="79"/>
      <c r="F20" s="93" t="str">
        <f>IFERROR(IF(COUNTBLANK('Term 2'!AE93:AE93)=1,"",'Term 2'!AE93),"")</f>
        <v/>
      </c>
    </row>
    <row r="21" spans="1:6" ht="21" customHeight="1" x14ac:dyDescent="0.25">
      <c r="A21" s="68"/>
      <c r="B21" s="72"/>
      <c r="C21" s="101" t="str">
        <f>IF('Term 2'!A48=0,"",'Term 2'!A48)</f>
        <v/>
      </c>
      <c r="D21" s="84"/>
      <c r="E21" s="79"/>
      <c r="F21" s="93" t="str">
        <f>IFERROR(IF(COUNTBLANK('Term 2'!AE94:AE94)=1,"",'Term 2'!AE94),"")</f>
        <v/>
      </c>
    </row>
    <row r="22" spans="1:6" ht="21" customHeight="1" x14ac:dyDescent="0.25">
      <c r="A22" s="68"/>
      <c r="B22" s="73"/>
      <c r="C22" s="101" t="str">
        <f>IF('Term 2'!A55=0,"",'Term 2'!A55)</f>
        <v/>
      </c>
      <c r="D22" s="84"/>
      <c r="E22" s="79"/>
      <c r="F22" s="93" t="str">
        <f>IFERROR(IF(COUNTBLANK('Term 2'!AE95:AE95)=1,"",'Term 2'!AE95),"")</f>
        <v/>
      </c>
    </row>
    <row r="23" spans="1:6" ht="21" customHeight="1" x14ac:dyDescent="0.25">
      <c r="A23" s="68"/>
      <c r="B23" s="73"/>
      <c r="C23" s="101" t="str">
        <f>IF('Term 2'!A62=0,"",'Term 2'!A62)</f>
        <v/>
      </c>
      <c r="D23" s="84"/>
      <c r="E23" s="79"/>
      <c r="F23" s="93" t="str">
        <f>IFERROR(IF(COUNTBLANK('Term 2'!AE96:AE96)=1,"",'Term 2'!AE96),"")</f>
        <v/>
      </c>
    </row>
    <row r="24" spans="1:6" ht="21" customHeight="1" thickBot="1" x14ac:dyDescent="0.3">
      <c r="A24" s="68"/>
      <c r="B24" s="73"/>
      <c r="C24" s="101" t="str">
        <f>IF('Term 2'!A69=0,"",'Term 2'!A69)</f>
        <v/>
      </c>
      <c r="D24" s="85"/>
      <c r="E24" s="81"/>
      <c r="F24" s="93" t="str">
        <f>IFERROR(IF(COUNTBLANK('Term 2'!AE97:AE97)=1,"",'Term 2'!AE97),"")</f>
        <v/>
      </c>
    </row>
    <row r="25" spans="1:6" ht="21" customHeight="1" x14ac:dyDescent="0.25">
      <c r="A25" s="68"/>
      <c r="B25" s="73"/>
      <c r="C25" s="100" t="str">
        <f>IF('Term 3'!A6=0,"",'Term 3'!A6)</f>
        <v/>
      </c>
      <c r="D25" s="82"/>
      <c r="E25" s="83"/>
      <c r="F25" s="93" t="str">
        <f>IFERROR(IF(COUNTBLANK('Term 3'!AE88:AE88)=1,"",'Term 3'!AE88),"")</f>
        <v/>
      </c>
    </row>
    <row r="26" spans="1:6" ht="21" customHeight="1" x14ac:dyDescent="0.25">
      <c r="A26" s="68"/>
      <c r="B26" s="73"/>
      <c r="C26" s="101" t="str">
        <f>IF('Term 3'!A13=0,"",'Term 3'!A13)</f>
        <v/>
      </c>
      <c r="D26" s="84"/>
      <c r="E26" s="79"/>
      <c r="F26" s="93" t="str">
        <f>IFERROR(IF(COUNTBLANK('Term 3'!AE89:AE89)=1,"",'Term 3'!AE89),"")</f>
        <v/>
      </c>
    </row>
    <row r="27" spans="1:6" ht="21" customHeight="1" x14ac:dyDescent="0.25">
      <c r="A27" s="68"/>
      <c r="B27" s="73"/>
      <c r="C27" s="101" t="str">
        <f>IF('Term 3'!A20=0,"",'Term 3'!A20)</f>
        <v/>
      </c>
      <c r="D27" s="84"/>
      <c r="E27" s="79"/>
      <c r="F27" s="93" t="str">
        <f>IFERROR(IF(COUNTBLANK('Term 3'!AE90:AE90)=1,"",'Term 3'!AE90),"")</f>
        <v/>
      </c>
    </row>
    <row r="28" spans="1:6" ht="21" customHeight="1" x14ac:dyDescent="0.25">
      <c r="A28" s="68"/>
      <c r="B28" s="73"/>
      <c r="C28" s="102" t="str">
        <f>IF('Term 3'!A27=0,"",'Term 3'!A27)</f>
        <v/>
      </c>
      <c r="D28" s="84"/>
      <c r="E28" s="79"/>
      <c r="F28" s="93" t="str">
        <f>IFERROR(IF(COUNTBLANK('Term 3'!AE91:AE91)=1,"",'Term 3'!AE91),"")</f>
        <v/>
      </c>
    </row>
    <row r="29" spans="1:6" ht="21" customHeight="1" x14ac:dyDescent="0.25">
      <c r="A29" s="68"/>
      <c r="B29" s="72"/>
      <c r="C29" s="101" t="str">
        <f>IF('Term 3'!A34=0,"",'Term 3'!A34)</f>
        <v/>
      </c>
      <c r="D29" s="84"/>
      <c r="E29" s="79"/>
      <c r="F29" s="93" t="str">
        <f>IFERROR(IF(COUNTBLANK('Term 3'!AE92:AE92)=1,"",'Term 3'!AE92),"")</f>
        <v/>
      </c>
    </row>
    <row r="30" spans="1:6" ht="21" customHeight="1" x14ac:dyDescent="0.25">
      <c r="A30" s="68"/>
      <c r="B30" s="72"/>
      <c r="C30" s="101" t="str">
        <f>IF('Term 3'!A41=0,"",'Term 3'!A41)</f>
        <v/>
      </c>
      <c r="D30" s="84"/>
      <c r="E30" s="79"/>
      <c r="F30" s="93" t="str">
        <f>IFERROR(IF(COUNTBLANK('Term 3'!AE93:AE93)=1,"",'Term 3'!AE93),"")</f>
        <v/>
      </c>
    </row>
    <row r="31" spans="1:6" ht="21" customHeight="1" x14ac:dyDescent="0.25">
      <c r="A31" s="68"/>
      <c r="B31" s="72"/>
      <c r="C31" s="101" t="str">
        <f>IF('Term 3'!A48=0,"",'Term 3'!A48)</f>
        <v/>
      </c>
      <c r="D31" s="84"/>
      <c r="E31" s="79"/>
      <c r="F31" s="93" t="str">
        <f>IFERROR(IF(COUNTBLANK('Term 3'!AE94:AE94)=1,"",'Term 3'!AE94),"")</f>
        <v/>
      </c>
    </row>
    <row r="32" spans="1:6" ht="21" customHeight="1" x14ac:dyDescent="0.25">
      <c r="A32" s="68"/>
      <c r="B32" s="72"/>
      <c r="C32" s="101" t="str">
        <f>IF('Term 3'!A55=0,"",'Term 3'!A55)</f>
        <v/>
      </c>
      <c r="D32" s="84"/>
      <c r="E32" s="79"/>
      <c r="F32" s="93" t="str">
        <f>IFERROR(IF(COUNTBLANK('Term 3'!AE95:AE95)=1,"",'Term 3'!AE95),"")</f>
        <v/>
      </c>
    </row>
    <row r="33" spans="1:6" ht="21" customHeight="1" x14ac:dyDescent="0.25">
      <c r="A33" s="68"/>
      <c r="B33" s="72"/>
      <c r="C33" s="101" t="str">
        <f>IF('Term 3'!A62=0,"",'Term 3'!A62)</f>
        <v/>
      </c>
      <c r="D33" s="84"/>
      <c r="E33" s="79"/>
      <c r="F33" s="93" t="str">
        <f>IFERROR(IF(COUNTBLANK('Term 3'!AE96:AE96)=1,"",'Term 3'!AE96),"")</f>
        <v/>
      </c>
    </row>
    <row r="34" spans="1:6" ht="21" customHeight="1" thickBot="1" x14ac:dyDescent="0.3">
      <c r="A34" s="68"/>
      <c r="B34" s="72"/>
      <c r="C34" s="101" t="str">
        <f>IF('Term 3'!A69=0,"",'Term 3'!A69)</f>
        <v/>
      </c>
      <c r="D34" s="85"/>
      <c r="E34" s="81"/>
      <c r="F34" s="93" t="str">
        <f>IFERROR(IF(COUNTBLANK('Term 3'!AE97:AE97)=1,"",'Term 3'!AE97),"")</f>
        <v/>
      </c>
    </row>
    <row r="35" spans="1:6" ht="21" customHeight="1" x14ac:dyDescent="0.25">
      <c r="A35" s="68"/>
      <c r="B35" s="72"/>
      <c r="C35" s="100" t="str">
        <f>IF('Term 4'!A6=0,"",'Term 4'!A6)</f>
        <v/>
      </c>
      <c r="D35" s="82"/>
      <c r="E35" s="83"/>
      <c r="F35" s="93" t="str">
        <f>IFERROR(IF(COUNTBLANK('Term 4'!AE88:AE88)=1,"",'Term 4'!AE88),"")</f>
        <v/>
      </c>
    </row>
    <row r="36" spans="1:6" ht="21" customHeight="1" x14ac:dyDescent="0.25">
      <c r="A36" s="68"/>
      <c r="B36" s="72"/>
      <c r="C36" s="101" t="str">
        <f>IF('Term 4'!A13=0,"",'Term 4'!A13)</f>
        <v/>
      </c>
      <c r="D36" s="84"/>
      <c r="E36" s="79"/>
      <c r="F36" s="93" t="str">
        <f>IFERROR(IF(COUNTBLANK('Term 4'!AE89:AE89)=1,"",'Term 4'!AE89),"")</f>
        <v/>
      </c>
    </row>
    <row r="37" spans="1:6" ht="21" customHeight="1" x14ac:dyDescent="0.25">
      <c r="A37" s="68"/>
      <c r="B37" s="72"/>
      <c r="C37" s="101" t="str">
        <f>IF('Term 4'!A20=0,"",'Term 4'!A20)</f>
        <v/>
      </c>
      <c r="D37" s="84"/>
      <c r="E37" s="79"/>
      <c r="F37" s="93" t="str">
        <f>IFERROR(IF(COUNTBLANK('Term 4'!AE90:AE90)=1,"",'Term 4'!AE90),"")</f>
        <v/>
      </c>
    </row>
    <row r="38" spans="1:6" ht="21" customHeight="1" x14ac:dyDescent="0.25">
      <c r="A38" s="68"/>
      <c r="B38" s="72"/>
      <c r="C38" s="102" t="str">
        <f>IF('Term 4'!A27=0,"",'Term 4'!A27)</f>
        <v/>
      </c>
      <c r="D38" s="84"/>
      <c r="E38" s="79"/>
      <c r="F38" s="93" t="str">
        <f>IFERROR(IF(COUNTBLANK('Term 4'!AE91:AE91)=1,"",'Term 4'!AE91),"")</f>
        <v/>
      </c>
    </row>
    <row r="39" spans="1:6" ht="21" customHeight="1" x14ac:dyDescent="0.25">
      <c r="A39" s="106" t="s">
        <v>8</v>
      </c>
      <c r="B39" s="72" t="str">
        <f>IF(COUNTBLANK('Term 1'!AD80:AD80)=1,"",'Term 1'!AD80)</f>
        <v/>
      </c>
      <c r="C39" s="101" t="str">
        <f>IF('Term 4'!A34=0,"",'Term 4'!A34)</f>
        <v/>
      </c>
      <c r="D39" s="84"/>
      <c r="E39" s="79"/>
      <c r="F39" s="93" t="str">
        <f>IFERROR(IF(COUNTBLANK('Term 4'!AE92:AE92)=1,"",'Term 4'!AE92),"")</f>
        <v/>
      </c>
    </row>
    <row r="40" spans="1:6" ht="21" customHeight="1" x14ac:dyDescent="0.25">
      <c r="A40" s="106" t="s">
        <v>9</v>
      </c>
      <c r="B40" s="72" t="str">
        <f>IF(COUNTBLANK('Term 2'!AD80:AD80)=1,"",'Term 2'!AD80)</f>
        <v/>
      </c>
      <c r="C40" s="101" t="str">
        <f>IF('Term 4'!A41=0,"",'Term 4'!A41)</f>
        <v/>
      </c>
      <c r="D40" s="84"/>
      <c r="E40" s="79"/>
      <c r="F40" s="93" t="str">
        <f>IFERROR(IF(COUNTBLANK('Term 4'!AE93:AE93)=1,"",'Term 4'!AE93),"")</f>
        <v/>
      </c>
    </row>
    <row r="41" spans="1:6" ht="21" customHeight="1" x14ac:dyDescent="0.25">
      <c r="A41" s="106" t="s">
        <v>10</v>
      </c>
      <c r="B41" s="72" t="str">
        <f>IF(COUNTBLANK('Term 3'!AD80:AD80)=1,"",'Term 3'!AD80)</f>
        <v/>
      </c>
      <c r="C41" s="101" t="str">
        <f>IF('Term 4'!A48=0,"",'Term 4'!A48)</f>
        <v/>
      </c>
      <c r="D41" s="84"/>
      <c r="E41" s="79"/>
      <c r="F41" s="93" t="str">
        <f>IFERROR(IF(COUNTBLANK('Term 4'!AE94:AE94)=1,"",'Term 4'!AE94),"")</f>
        <v/>
      </c>
    </row>
    <row r="42" spans="1:6" ht="21" customHeight="1" x14ac:dyDescent="0.25">
      <c r="A42" s="106" t="s">
        <v>11</v>
      </c>
      <c r="B42" s="72" t="str">
        <f>IF(COUNTBLANK('Term 4'!AD80:AD80)=1,"",'Term 4'!AD80)</f>
        <v/>
      </c>
      <c r="C42" s="101" t="str">
        <f>IF('Term 4'!A55=0,"",'Term 4'!A55)</f>
        <v/>
      </c>
      <c r="D42" s="84"/>
      <c r="E42" s="79"/>
      <c r="F42" s="93" t="str">
        <f>IFERROR(IF(COUNTBLANK('Term 4'!AE95:AE95)=1,"",'Term 4'!AE95),"")</f>
        <v/>
      </c>
    </row>
    <row r="43" spans="1:6" ht="21" customHeight="1" x14ac:dyDescent="0.25">
      <c r="A43" s="68"/>
      <c r="B43" s="72"/>
      <c r="C43" s="101" t="str">
        <f>IF('Term 4'!A62=0,"",'Term 4'!A62)</f>
        <v/>
      </c>
      <c r="D43" s="84"/>
      <c r="E43" s="79"/>
      <c r="F43" s="93" t="str">
        <f>IFERROR(IF(COUNTBLANK('Term 4'!AE96:AE96)=1,"",'Term 4'!AE96),"")</f>
        <v/>
      </c>
    </row>
    <row r="44" spans="1:6" ht="21" customHeight="1" thickBot="1" x14ac:dyDescent="0.3">
      <c r="A44" s="68"/>
      <c r="B44" s="72"/>
      <c r="C44" s="103" t="str">
        <f>IF('Term 4'!A69=0,"",'Term 4'!A69)</f>
        <v/>
      </c>
      <c r="D44" s="85"/>
      <c r="E44" s="81"/>
      <c r="F44" s="93" t="str">
        <f>IFERROR(IF(COUNTBLANK('Term 4'!AE97:AE97)=1,"",'Term 4'!AE97),"")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w807YXeqo3aYGWo+sxlk/BPiioMGYwx0OnkoyJjjTJWkD0pgU2yI9UCqnQucT03DjSMLyWsOGaNE8s0MrgbC5A==" saltValue="87/718dqoFKZ3bM8EW1b4Q=="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6" orientation="portrait" r:id="rId1"/>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zoomScaleNormal="100" workbookViewId="0">
      <selection activeCell="A46" sqref="A46:XFD1048576"/>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7" t="str">
        <f>IF(COUNTBLANK('Name Entry'!AF1:AF1)=1,"",'Name Entry'!AF1)</f>
        <v/>
      </c>
      <c r="B2" s="227"/>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1'!AG88:AG88)=1,"",'Term 1'!AG88),"")</f>
        <v/>
      </c>
    </row>
    <row r="6" spans="1:6" ht="21" customHeight="1" x14ac:dyDescent="0.25">
      <c r="A6" s="68"/>
      <c r="B6" s="68"/>
      <c r="C6" s="101" t="str">
        <f>IF('Term 1'!A13=0,"",'Term 1'!A13)</f>
        <v/>
      </c>
      <c r="D6" s="78"/>
      <c r="E6" s="79"/>
      <c r="F6" s="93" t="str">
        <f>IFERROR(IF(COUNTBLANK('Term 1'!AG89:AG89)=1,"",'Term 1'!AG89),"")</f>
        <v/>
      </c>
    </row>
    <row r="7" spans="1:6" ht="21" customHeight="1" x14ac:dyDescent="0.25">
      <c r="A7" s="68"/>
      <c r="B7" s="68"/>
      <c r="C7" s="101" t="str">
        <f>IF('Term 1'!A20=0,"",'Term 1'!A20)</f>
        <v/>
      </c>
      <c r="D7" s="78"/>
      <c r="E7" s="79"/>
      <c r="F7" s="93" t="str">
        <f>IFERROR(IF(COUNTBLANK('Term 1'!AG90:AG90)=1,"",'Term 1'!AG90),"")</f>
        <v/>
      </c>
    </row>
    <row r="8" spans="1:6" ht="21" customHeight="1" x14ac:dyDescent="0.25">
      <c r="A8" s="68"/>
      <c r="B8" s="68"/>
      <c r="C8" s="102" t="str">
        <f>IF('Term 1'!A27=0,"",'Term 1'!A27)</f>
        <v/>
      </c>
      <c r="D8" s="78"/>
      <c r="E8" s="79"/>
      <c r="F8" s="93" t="str">
        <f>IFERROR(IF(COUNTBLANK('Term 1'!AG91:AG91)=1,"",'Term 1'!AG91),"")</f>
        <v/>
      </c>
    </row>
    <row r="9" spans="1:6" ht="21" customHeight="1" x14ac:dyDescent="0.25">
      <c r="A9" s="68"/>
      <c r="B9" s="68"/>
      <c r="C9" s="101" t="str">
        <f>IF('Term 1'!A34=0,"",'Term 1'!A34)</f>
        <v/>
      </c>
      <c r="D9" s="78"/>
      <c r="E9" s="79"/>
      <c r="F9" s="93" t="str">
        <f>IFERROR(IF(COUNTBLANK('Term 1'!AG92:AG92)=1,"",'Term 1'!AG92),"")</f>
        <v/>
      </c>
    </row>
    <row r="10" spans="1:6" ht="21" customHeight="1" x14ac:dyDescent="0.25">
      <c r="A10" s="68"/>
      <c r="B10" s="68"/>
      <c r="C10" s="101" t="str">
        <f>IF('Term 1'!A41=0,"",'Term 1'!A41)</f>
        <v/>
      </c>
      <c r="D10" s="78"/>
      <c r="E10" s="79"/>
      <c r="F10" s="93" t="str">
        <f>IFERROR(IF(COUNTBLANK('Term 1'!AG93:AG93)=1,"",'Term 1'!AG93),"")</f>
        <v/>
      </c>
    </row>
    <row r="11" spans="1:6" ht="21" customHeight="1" x14ac:dyDescent="0.25">
      <c r="A11" s="68"/>
      <c r="B11" s="91"/>
      <c r="C11" s="101" t="str">
        <f>IF('Term 1'!A48=0,"",'Term 1'!A48)</f>
        <v/>
      </c>
      <c r="D11" s="78"/>
      <c r="E11" s="79"/>
      <c r="F11" s="93" t="str">
        <f>IFERROR(IF(COUNTBLANK('Term 1'!AG94:AG94)=1,"",'Term 1'!AG94),"")</f>
        <v/>
      </c>
    </row>
    <row r="12" spans="1:6" ht="21" customHeight="1" x14ac:dyDescent="0.25">
      <c r="A12" s="68"/>
      <c r="B12" s="68"/>
      <c r="C12" s="101" t="str">
        <f>IF('Term 1'!A55=0,"",'Term 1'!A55)</f>
        <v/>
      </c>
      <c r="D12" s="78"/>
      <c r="E12" s="79"/>
      <c r="F12" s="93" t="str">
        <f>IFERROR(IF(COUNTBLANK('Term 1'!AG95:AG95)=1,"",'Term 1'!AG95),"")</f>
        <v/>
      </c>
    </row>
    <row r="13" spans="1:6" ht="21" customHeight="1" x14ac:dyDescent="0.25">
      <c r="A13" s="68"/>
      <c r="B13" s="68"/>
      <c r="C13" s="101" t="str">
        <f>IF('Term 1'!A62=0,"",'Term 1'!A62)</f>
        <v/>
      </c>
      <c r="D13" s="78"/>
      <c r="E13" s="79"/>
      <c r="F13" s="93" t="str">
        <f>IFERROR(IF(COUNTBLANK('Term 1'!AG96:AG96)=1,"",'Term 1'!AG96),"")</f>
        <v/>
      </c>
    </row>
    <row r="14" spans="1:6" ht="21" customHeight="1" thickBot="1" x14ac:dyDescent="0.3">
      <c r="A14" s="68"/>
      <c r="B14" s="68"/>
      <c r="C14" s="101" t="str">
        <f>IF('Term 1'!A69=0,"",'Term 1'!A69)</f>
        <v/>
      </c>
      <c r="D14" s="80"/>
      <c r="E14" s="81"/>
      <c r="F14" s="93" t="str">
        <f>IFERROR(IF(COUNTBLANK('Term 1'!AG97:AG97)=1,"",'Term 1'!AG97),"")</f>
        <v/>
      </c>
    </row>
    <row r="15" spans="1:6" ht="21" customHeight="1" x14ac:dyDescent="0.25">
      <c r="A15" s="69"/>
      <c r="B15" s="70" t="e">
        <f>COUNTIF(tblChecklist34567891011121314151617[Proficiency],"&gt;=3.00")/COUNTIF(tblChecklist34567891011121314151617[Proficiency],"&gt;=0")</f>
        <v>#DIV/0!</v>
      </c>
      <c r="C15" s="100" t="str">
        <f>IF('Term 2'!A6=0,"",'Term 2'!A6)</f>
        <v/>
      </c>
      <c r="D15" s="82"/>
      <c r="E15" s="83"/>
      <c r="F15" s="93" t="str">
        <f>IFERROR(IF(COUNTBLANK('Term 2'!AG88:AG88)=1,"",'Term 2'!AG88),"")</f>
        <v/>
      </c>
    </row>
    <row r="16" spans="1:6" ht="21" customHeight="1" x14ac:dyDescent="0.25">
      <c r="A16" s="68"/>
      <c r="B16" s="68"/>
      <c r="C16" s="101" t="str">
        <f>IF('Term 2'!A13=0,"",'Term 2'!A13)</f>
        <v/>
      </c>
      <c r="D16" s="84"/>
      <c r="E16" s="79"/>
      <c r="F16" s="93" t="str">
        <f>IFERROR(IF(COUNTBLANK('Term 2'!AG89:AG89)=1,"",'Term 2'!AG89),"")</f>
        <v/>
      </c>
    </row>
    <row r="17" spans="1:6" ht="21" customHeight="1" x14ac:dyDescent="0.25">
      <c r="A17" s="68"/>
      <c r="B17" s="68"/>
      <c r="C17" s="101" t="str">
        <f>IF('Term 2'!A20=0,"",'Term 2'!A20)</f>
        <v/>
      </c>
      <c r="D17" s="84"/>
      <c r="E17" s="79"/>
      <c r="F17" s="93" t="str">
        <f>IFERROR(IF(COUNTBLANK('Term 2'!AG90:AG90)=1,"",'Term 2'!AG90),"")</f>
        <v/>
      </c>
    </row>
    <row r="18" spans="1:6" ht="21" customHeight="1" x14ac:dyDescent="0.25">
      <c r="A18" s="68"/>
      <c r="B18" s="71"/>
      <c r="C18" s="102" t="str">
        <f>IF('Term 2'!A27=0,"",'Term 2'!A27)</f>
        <v/>
      </c>
      <c r="D18" s="84"/>
      <c r="E18" s="79"/>
      <c r="F18" s="93" t="str">
        <f>IFERROR(IF(COUNTBLANK('Term 2'!AG91:AG91)=1,"",'Term 2'!AG91),"")</f>
        <v/>
      </c>
    </row>
    <row r="19" spans="1:6" ht="21" customHeight="1" x14ac:dyDescent="0.25">
      <c r="A19" s="68"/>
      <c r="B19" s="92"/>
      <c r="C19" s="101" t="str">
        <f>IF('Term 2'!A34=0,"",'Term 2'!A34)</f>
        <v/>
      </c>
      <c r="D19" s="84"/>
      <c r="E19" s="79"/>
      <c r="F19" s="93" t="str">
        <f>IFERROR(IF(COUNTBLANK('Term 2'!AG92:AG92)=1,"",'Term 2'!AG92),"")</f>
        <v/>
      </c>
    </row>
    <row r="20" spans="1:6" ht="21" customHeight="1" x14ac:dyDescent="0.25">
      <c r="A20" s="68"/>
      <c r="B20" s="68"/>
      <c r="C20" s="101" t="str">
        <f>IF('Term 2'!A41=0,"",'Term 2'!A41)</f>
        <v/>
      </c>
      <c r="D20" s="84"/>
      <c r="E20" s="79"/>
      <c r="F20" s="93" t="str">
        <f>IFERROR(IF(COUNTBLANK('Term 2'!AG93:AG93)=1,"",'Term 2'!AG93),"")</f>
        <v/>
      </c>
    </row>
    <row r="21" spans="1:6" ht="21" customHeight="1" x14ac:dyDescent="0.25">
      <c r="A21" s="68"/>
      <c r="B21" s="72"/>
      <c r="C21" s="101" t="str">
        <f>IF('Term 2'!A48=0,"",'Term 2'!A48)</f>
        <v/>
      </c>
      <c r="D21" s="84"/>
      <c r="E21" s="79"/>
      <c r="F21" s="93" t="str">
        <f>IFERROR(IF(COUNTBLANK('Term 2'!AG94:AG94)=1,"",'Term 2'!AG94),"")</f>
        <v/>
      </c>
    </row>
    <row r="22" spans="1:6" ht="21" customHeight="1" x14ac:dyDescent="0.25">
      <c r="A22" s="68"/>
      <c r="B22" s="73"/>
      <c r="C22" s="101" t="str">
        <f>IF('Term 2'!A55=0,"",'Term 2'!A55)</f>
        <v/>
      </c>
      <c r="D22" s="84"/>
      <c r="E22" s="79"/>
      <c r="F22" s="93" t="str">
        <f>IFERROR(IF(COUNTBLANK('Term 2'!AG95:AG95)=1,"",'Term 2'!AG95),"")</f>
        <v/>
      </c>
    </row>
    <row r="23" spans="1:6" ht="21" customHeight="1" x14ac:dyDescent="0.25">
      <c r="A23" s="68"/>
      <c r="B23" s="73"/>
      <c r="C23" s="101" t="str">
        <f>IF('Term 2'!A62=0,"",'Term 2'!A62)</f>
        <v/>
      </c>
      <c r="D23" s="84"/>
      <c r="E23" s="79"/>
      <c r="F23" s="93" t="str">
        <f>IFERROR(IF(COUNTBLANK('Term 2'!AG96:AG96)=1,"",'Term 2'!AG96),"")</f>
        <v/>
      </c>
    </row>
    <row r="24" spans="1:6" ht="21" customHeight="1" thickBot="1" x14ac:dyDescent="0.3">
      <c r="A24" s="68"/>
      <c r="B24" s="73"/>
      <c r="C24" s="101" t="str">
        <f>IF('Term 2'!A69=0,"",'Term 2'!A69)</f>
        <v/>
      </c>
      <c r="D24" s="85"/>
      <c r="E24" s="81"/>
      <c r="F24" s="93" t="str">
        <f>IFERROR(IF(COUNTBLANK('Term 2'!AG97:AG97)=1,"",'Term 2'!AG97),"")</f>
        <v/>
      </c>
    </row>
    <row r="25" spans="1:6" ht="21" customHeight="1" x14ac:dyDescent="0.25">
      <c r="A25" s="68"/>
      <c r="B25" s="73"/>
      <c r="C25" s="100" t="str">
        <f>IF('Term 3'!A6=0,"",'Term 3'!A6)</f>
        <v/>
      </c>
      <c r="D25" s="82"/>
      <c r="E25" s="83"/>
      <c r="F25" s="93" t="str">
        <f>IFERROR(IF(COUNTBLANK('Term 3'!AG88:AG88)=1,"",'Term 3'!AG88),"")</f>
        <v/>
      </c>
    </row>
    <row r="26" spans="1:6" ht="21" customHeight="1" x14ac:dyDescent="0.25">
      <c r="A26" s="68"/>
      <c r="B26" s="73"/>
      <c r="C26" s="101" t="str">
        <f>IF('Term 3'!A13=0,"",'Term 3'!A13)</f>
        <v/>
      </c>
      <c r="D26" s="84"/>
      <c r="E26" s="79"/>
      <c r="F26" s="93" t="str">
        <f>IFERROR(IF(COUNTBLANK('Term 3'!AG89:AG89)=1,"",'Term 3'!AG89),"")</f>
        <v/>
      </c>
    </row>
    <row r="27" spans="1:6" ht="21" customHeight="1" x14ac:dyDescent="0.25">
      <c r="A27" s="68"/>
      <c r="B27" s="73"/>
      <c r="C27" s="101" t="str">
        <f>IF('Term 3'!A20=0,"",'Term 3'!A20)</f>
        <v/>
      </c>
      <c r="D27" s="84"/>
      <c r="E27" s="79"/>
      <c r="F27" s="93" t="str">
        <f>IFERROR(IF(COUNTBLANK('Term 3'!AG90:AG90)=1,"",'Term 3'!AG90),"")</f>
        <v/>
      </c>
    </row>
    <row r="28" spans="1:6" ht="21" customHeight="1" x14ac:dyDescent="0.25">
      <c r="A28" s="68"/>
      <c r="B28" s="73"/>
      <c r="C28" s="102" t="str">
        <f>IF('Term 3'!A27=0,"",'Term 3'!A27)</f>
        <v/>
      </c>
      <c r="D28" s="84"/>
      <c r="E28" s="79"/>
      <c r="F28" s="93" t="str">
        <f>IFERROR(IF(COUNTBLANK('Term 3'!AG91:AG91)=1,"",'Term 3'!AG91),"")</f>
        <v/>
      </c>
    </row>
    <row r="29" spans="1:6" ht="21" customHeight="1" x14ac:dyDescent="0.25">
      <c r="A29" s="68"/>
      <c r="B29" s="72"/>
      <c r="C29" s="101" t="str">
        <f>IF('Term 3'!A34=0,"",'Term 3'!A34)</f>
        <v/>
      </c>
      <c r="D29" s="84"/>
      <c r="E29" s="79"/>
      <c r="F29" s="93" t="str">
        <f>IFERROR(IF(COUNTBLANK('Term 3'!AG92:AG92)=1,"",'Term 3'!AG92),"")</f>
        <v/>
      </c>
    </row>
    <row r="30" spans="1:6" ht="21" customHeight="1" x14ac:dyDescent="0.25">
      <c r="A30" s="68"/>
      <c r="B30" s="72"/>
      <c r="C30" s="101" t="str">
        <f>IF('Term 3'!A41=0,"",'Term 3'!A41)</f>
        <v/>
      </c>
      <c r="D30" s="84"/>
      <c r="E30" s="79"/>
      <c r="F30" s="93" t="str">
        <f>IFERROR(IF(COUNTBLANK('Term 3'!AG93:AG93)=1,"",'Term 3'!AG93),"")</f>
        <v/>
      </c>
    </row>
    <row r="31" spans="1:6" ht="21" customHeight="1" x14ac:dyDescent="0.25">
      <c r="A31" s="68"/>
      <c r="B31" s="72"/>
      <c r="C31" s="101" t="str">
        <f>IF('Term 3'!A48=0,"",'Term 3'!A48)</f>
        <v/>
      </c>
      <c r="D31" s="84"/>
      <c r="E31" s="79"/>
      <c r="F31" s="93" t="str">
        <f>IFERROR(IF(COUNTBLANK('Term 3'!AG94:AG94)=1,"",'Term 3'!AG94),"")</f>
        <v/>
      </c>
    </row>
    <row r="32" spans="1:6" ht="21" customHeight="1" x14ac:dyDescent="0.25">
      <c r="A32" s="68"/>
      <c r="B32" s="72"/>
      <c r="C32" s="101" t="str">
        <f>IF('Term 3'!A55=0,"",'Term 3'!A55)</f>
        <v/>
      </c>
      <c r="D32" s="84"/>
      <c r="E32" s="79"/>
      <c r="F32" s="93" t="str">
        <f>IFERROR(IF(COUNTBLANK('Term 3'!AG95:AG95)=1,"",'Term 3'!AG95),"")</f>
        <v/>
      </c>
    </row>
    <row r="33" spans="1:6" ht="21" customHeight="1" x14ac:dyDescent="0.25">
      <c r="A33" s="68"/>
      <c r="B33" s="72"/>
      <c r="C33" s="101" t="str">
        <f>IF('Term 3'!A62=0,"",'Term 3'!A62)</f>
        <v/>
      </c>
      <c r="D33" s="84"/>
      <c r="E33" s="79"/>
      <c r="F33" s="93" t="str">
        <f>IFERROR(IF(COUNTBLANK('Term 3'!AG96:AG96)=1,"",'Term 3'!AG96),"")</f>
        <v/>
      </c>
    </row>
    <row r="34" spans="1:6" ht="21" customHeight="1" thickBot="1" x14ac:dyDescent="0.3">
      <c r="A34" s="68"/>
      <c r="B34" s="72"/>
      <c r="C34" s="101" t="str">
        <f>IF('Term 3'!A69=0,"",'Term 3'!A69)</f>
        <v/>
      </c>
      <c r="D34" s="85"/>
      <c r="E34" s="81"/>
      <c r="F34" s="93" t="str">
        <f>IFERROR(IF(COUNTBLANK('Term 3'!AG97:AG97)=1,"",'Term 3'!AG97),"")</f>
        <v/>
      </c>
    </row>
    <row r="35" spans="1:6" ht="21" customHeight="1" x14ac:dyDescent="0.25">
      <c r="A35" s="68"/>
      <c r="B35" s="72"/>
      <c r="C35" s="100" t="str">
        <f>IF('Term 4'!A6=0,"",'Term 4'!A6)</f>
        <v/>
      </c>
      <c r="D35" s="82"/>
      <c r="E35" s="83"/>
      <c r="F35" s="93" t="str">
        <f>IFERROR(IF(COUNTBLANK('Term 4'!AG88:AG88)=1,"",'Term 4'!AG88),"")</f>
        <v/>
      </c>
    </row>
    <row r="36" spans="1:6" ht="21" customHeight="1" x14ac:dyDescent="0.25">
      <c r="A36" s="68"/>
      <c r="B36" s="72"/>
      <c r="C36" s="101" t="str">
        <f>IF('Term 4'!A13=0,"",'Term 4'!A13)</f>
        <v/>
      </c>
      <c r="D36" s="84"/>
      <c r="E36" s="79"/>
      <c r="F36" s="93" t="str">
        <f>IFERROR(IF(COUNTBLANK('Term 4'!AG89:AG89)=1,"",'Term 4'!AG89),"")</f>
        <v/>
      </c>
    </row>
    <row r="37" spans="1:6" ht="21" customHeight="1" x14ac:dyDescent="0.25">
      <c r="A37" s="68"/>
      <c r="B37" s="72"/>
      <c r="C37" s="101" t="str">
        <f>IF('Term 4'!A20=0,"",'Term 4'!A20)</f>
        <v/>
      </c>
      <c r="D37" s="84"/>
      <c r="E37" s="79"/>
      <c r="F37" s="93" t="str">
        <f>IFERROR(IF(COUNTBLANK('Term 4'!AG90:AG90)=1,"",'Term 4'!AG90),"")</f>
        <v/>
      </c>
    </row>
    <row r="38" spans="1:6" ht="21" customHeight="1" x14ac:dyDescent="0.25">
      <c r="A38" s="68"/>
      <c r="B38" s="72"/>
      <c r="C38" s="102" t="str">
        <f>IF('Term 4'!A27=0,"",'Term 4'!A27)</f>
        <v/>
      </c>
      <c r="D38" s="84"/>
      <c r="E38" s="79"/>
      <c r="F38" s="93" t="str">
        <f>IFERROR(IF(COUNTBLANK('Term 4'!AG91:AG91)=1,"",'Term 4'!AG91),"")</f>
        <v/>
      </c>
    </row>
    <row r="39" spans="1:6" ht="21" customHeight="1" x14ac:dyDescent="0.25">
      <c r="A39" s="106" t="s">
        <v>8</v>
      </c>
      <c r="B39" s="72" t="str">
        <f>IF(COUNTBLANK('Term 1'!AF80:AF80)=1,"",'Term 1'!AF80)</f>
        <v/>
      </c>
      <c r="C39" s="101" t="str">
        <f>IF('Term 4'!A34=0,"",'Term 4'!A34)</f>
        <v/>
      </c>
      <c r="D39" s="84"/>
      <c r="E39" s="79"/>
      <c r="F39" s="93" t="str">
        <f>IFERROR(IF(COUNTBLANK('Term 4'!AG92:AG92)=1,"",'Term 4'!AG92),"")</f>
        <v/>
      </c>
    </row>
    <row r="40" spans="1:6" ht="21" customHeight="1" x14ac:dyDescent="0.25">
      <c r="A40" s="106" t="s">
        <v>9</v>
      </c>
      <c r="B40" s="72" t="str">
        <f>IF(COUNTBLANK('Term 2'!AF80:AF80)=1,"",'Term 2'!AF80)</f>
        <v/>
      </c>
      <c r="C40" s="101" t="str">
        <f>IF('Term 4'!A41=0,"",'Term 4'!A41)</f>
        <v/>
      </c>
      <c r="D40" s="84"/>
      <c r="E40" s="79"/>
      <c r="F40" s="93" t="str">
        <f>IFERROR(IF(COUNTBLANK('Term 4'!AG93:AG93)=1,"",'Term 4'!AG93),"")</f>
        <v/>
      </c>
    </row>
    <row r="41" spans="1:6" ht="21" customHeight="1" x14ac:dyDescent="0.25">
      <c r="A41" s="106" t="s">
        <v>10</v>
      </c>
      <c r="B41" s="72" t="str">
        <f>IF(COUNTBLANK('Term 3'!AF80:AF80)=1,"",'Term 3'!AF80)</f>
        <v/>
      </c>
      <c r="C41" s="101" t="str">
        <f>IF('Term 4'!A48=0,"",'Term 4'!A48)</f>
        <v/>
      </c>
      <c r="D41" s="84"/>
      <c r="E41" s="79"/>
      <c r="F41" s="93" t="str">
        <f>IFERROR(IF(COUNTBLANK('Term 4'!AG94:AG94)=1,"",'Term 4'!AG94),"")</f>
        <v/>
      </c>
    </row>
    <row r="42" spans="1:6" ht="21" customHeight="1" x14ac:dyDescent="0.25">
      <c r="A42" s="106" t="s">
        <v>11</v>
      </c>
      <c r="B42" s="72" t="str">
        <f>IF(COUNTBLANK('Term 4'!AF80:AF80)=1,"",'Term 4'!AF80)</f>
        <v/>
      </c>
      <c r="C42" s="101" t="str">
        <f>IF('Term 4'!A55=0,"",'Term 4'!A55)</f>
        <v/>
      </c>
      <c r="D42" s="84"/>
      <c r="E42" s="79"/>
      <c r="F42" s="93" t="str">
        <f>IFERROR(IF(COUNTBLANK('Term 4'!AG95:AG95)=1,"",'Term 4'!AG95),"")</f>
        <v/>
      </c>
    </row>
    <row r="43" spans="1:6" ht="21" customHeight="1" x14ac:dyDescent="0.25">
      <c r="A43" s="68"/>
      <c r="B43" s="72"/>
      <c r="C43" s="101" t="str">
        <f>IF('Term 4'!A62=0,"",'Term 4'!A62)</f>
        <v/>
      </c>
      <c r="D43" s="84"/>
      <c r="E43" s="79"/>
      <c r="F43" s="93" t="str">
        <f>IFERROR(IF(COUNTBLANK('Term 4'!AG96:AG96)=1,"",'Term 4'!AG96),"")</f>
        <v/>
      </c>
    </row>
    <row r="44" spans="1:6" ht="21" customHeight="1" thickBot="1" x14ac:dyDescent="0.3">
      <c r="A44" s="68"/>
      <c r="B44" s="72"/>
      <c r="C44" s="103" t="str">
        <f>IF('Term 4'!A69=0,"",'Term 4'!A69)</f>
        <v/>
      </c>
      <c r="D44" s="85"/>
      <c r="E44" s="81"/>
      <c r="F44" s="93" t="str">
        <f>IFERROR(IF(COUNTBLANK('Term 4'!AG97:AG97)=1,"",'Term 4'!AG97),"")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pIgVI2B5Q6GxsrfnZII6CFhh71Zn54StrTIhzg2o/Kfc5BncB7fuApTLypmcoqc8BamTy6UVgv3y1DoeNZK7WQ==" saltValue="F95so6TbdJVd8wf7+aONmA=="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6" orientation="portrait" r:id="rId1"/>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topLeftCell="A31" zoomScaleNormal="100" workbookViewId="0">
      <selection activeCell="A46" sqref="A46:XFD1048576"/>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7" t="str">
        <f>IF(COUNTBLANK('Name Entry'!AH1:AH1)=1,"",'Name Entry'!AH1)</f>
        <v/>
      </c>
      <c r="B2" s="227"/>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1'!AI88:AI88)=1,"",'Term 1'!AI88),"")</f>
        <v/>
      </c>
    </row>
    <row r="6" spans="1:6" ht="21" customHeight="1" x14ac:dyDescent="0.25">
      <c r="A6" s="68"/>
      <c r="B6" s="68"/>
      <c r="C6" s="101" t="str">
        <f>IF('Term 1'!A13=0,"",'Term 1'!A13)</f>
        <v/>
      </c>
      <c r="D6" s="78"/>
      <c r="E6" s="79"/>
      <c r="F6" s="93" t="str">
        <f>IFERROR(IF(COUNTBLANK('Term 1'!AI89:AI89)=1,"",'Term 1'!AI89),"")</f>
        <v/>
      </c>
    </row>
    <row r="7" spans="1:6" ht="21" customHeight="1" x14ac:dyDescent="0.25">
      <c r="A7" s="68"/>
      <c r="B7" s="68"/>
      <c r="C7" s="101" t="str">
        <f>IF('Term 1'!A20=0,"",'Term 1'!A20)</f>
        <v/>
      </c>
      <c r="D7" s="78"/>
      <c r="E7" s="79"/>
      <c r="F7" s="93" t="str">
        <f>IFERROR(IF(COUNTBLANK('Term 1'!AI90:AI90)=1,"",'Term 1'!AI90),"")</f>
        <v/>
      </c>
    </row>
    <row r="8" spans="1:6" ht="21" customHeight="1" x14ac:dyDescent="0.25">
      <c r="A8" s="68"/>
      <c r="B8" s="68"/>
      <c r="C8" s="102" t="str">
        <f>IF('Term 1'!A27=0,"",'Term 1'!A27)</f>
        <v/>
      </c>
      <c r="D8" s="78"/>
      <c r="E8" s="79"/>
      <c r="F8" s="93" t="str">
        <f>IFERROR(IF(COUNTBLANK('Term 1'!AI91:AI91)=1,"",'Term 1'!AI91),"")</f>
        <v/>
      </c>
    </row>
    <row r="9" spans="1:6" ht="21" customHeight="1" x14ac:dyDescent="0.25">
      <c r="A9" s="68"/>
      <c r="B9" s="68"/>
      <c r="C9" s="101" t="str">
        <f>IF('Term 1'!A34=0,"",'Term 1'!A34)</f>
        <v/>
      </c>
      <c r="D9" s="78"/>
      <c r="E9" s="79"/>
      <c r="F9" s="93" t="str">
        <f>IFERROR(IF(COUNTBLANK('Term 1'!AI92:AI92)=1,"",'Term 1'!AI92),"")</f>
        <v/>
      </c>
    </row>
    <row r="10" spans="1:6" ht="21" customHeight="1" x14ac:dyDescent="0.25">
      <c r="A10" s="68"/>
      <c r="B10" s="68"/>
      <c r="C10" s="101" t="str">
        <f>IF('Term 1'!A41=0,"",'Term 1'!A41)</f>
        <v/>
      </c>
      <c r="D10" s="78"/>
      <c r="E10" s="79"/>
      <c r="F10" s="93" t="str">
        <f>IFERROR(IF(COUNTBLANK('Term 1'!AI93:AI93)=1,"",'Term 1'!AI93),"")</f>
        <v/>
      </c>
    </row>
    <row r="11" spans="1:6" ht="21" customHeight="1" x14ac:dyDescent="0.25">
      <c r="A11" s="68"/>
      <c r="B11" s="91"/>
      <c r="C11" s="101" t="str">
        <f>IF('Term 1'!A48=0,"",'Term 1'!A48)</f>
        <v/>
      </c>
      <c r="D11" s="78"/>
      <c r="E11" s="79"/>
      <c r="F11" s="93" t="str">
        <f>IFERROR(IF(COUNTBLANK('Term 1'!AI94:AI94)=1,"",'Term 1'!AI94),"")</f>
        <v/>
      </c>
    </row>
    <row r="12" spans="1:6" ht="21" customHeight="1" x14ac:dyDescent="0.25">
      <c r="A12" s="68"/>
      <c r="B12" s="68"/>
      <c r="C12" s="101" t="str">
        <f>IF('Term 1'!A55=0,"",'Term 1'!A55)</f>
        <v/>
      </c>
      <c r="D12" s="78"/>
      <c r="E12" s="79"/>
      <c r="F12" s="93" t="str">
        <f>IFERROR(IF(COUNTBLANK('Term 1'!AI95:AI95)=1,"",'Term 1'!AI95),"")</f>
        <v/>
      </c>
    </row>
    <row r="13" spans="1:6" ht="21" customHeight="1" x14ac:dyDescent="0.25">
      <c r="A13" s="68"/>
      <c r="B13" s="68"/>
      <c r="C13" s="101" t="str">
        <f>IF('Term 1'!A62=0,"",'Term 1'!A62)</f>
        <v/>
      </c>
      <c r="D13" s="78"/>
      <c r="E13" s="79"/>
      <c r="F13" s="93" t="str">
        <f>IFERROR(IF(COUNTBLANK('Term 1'!AI96:AI96)=1,"",'Term 1'!AI96),"")</f>
        <v/>
      </c>
    </row>
    <row r="14" spans="1:6" ht="21" customHeight="1" thickBot="1" x14ac:dyDescent="0.3">
      <c r="A14" s="68"/>
      <c r="B14" s="68"/>
      <c r="C14" s="101" t="str">
        <f>IF('Term 1'!A69=0,"",'Term 1'!A69)</f>
        <v/>
      </c>
      <c r="D14" s="80"/>
      <c r="E14" s="81"/>
      <c r="F14" s="93" t="str">
        <f>IFERROR(IF(COUNTBLANK('Term 1'!AI97:AI97)=1,"",'Term 1'!AI97),"")</f>
        <v/>
      </c>
    </row>
    <row r="15" spans="1:6" ht="21" customHeight="1" x14ac:dyDescent="0.25">
      <c r="A15" s="69"/>
      <c r="B15" s="70" t="e">
        <f>COUNTIF(tblChecklist3456789101112131415161718[Proficiency],"&gt;=3.00")/COUNTIF(tblChecklist3456789101112131415161718[Proficiency],"&gt;=0")</f>
        <v>#DIV/0!</v>
      </c>
      <c r="C15" s="100" t="str">
        <f>IF('Term 2'!A6=0,"",'Term 2'!A6)</f>
        <v/>
      </c>
      <c r="D15" s="82"/>
      <c r="E15" s="83"/>
      <c r="F15" s="93" t="str">
        <f>IFERROR(IF(COUNTBLANK('Term 2'!AI88:AI88)=1,"",'Term 2'!AI88),"")</f>
        <v/>
      </c>
    </row>
    <row r="16" spans="1:6" ht="21" customHeight="1" x14ac:dyDescent="0.25">
      <c r="A16" s="68"/>
      <c r="B16" s="68"/>
      <c r="C16" s="101" t="str">
        <f>IF('Term 2'!A13=0,"",'Term 2'!A13)</f>
        <v/>
      </c>
      <c r="D16" s="84"/>
      <c r="E16" s="79"/>
      <c r="F16" s="93" t="str">
        <f>IFERROR(IF(COUNTBLANK('Term 2'!AI89:AI89)=1,"",'Term 2'!AI89),"")</f>
        <v/>
      </c>
    </row>
    <row r="17" spans="1:6" ht="21" customHeight="1" x14ac:dyDescent="0.25">
      <c r="A17" s="68"/>
      <c r="B17" s="68"/>
      <c r="C17" s="101" t="str">
        <f>IF('Term 2'!A20=0,"",'Term 2'!A20)</f>
        <v/>
      </c>
      <c r="D17" s="84"/>
      <c r="E17" s="79"/>
      <c r="F17" s="93" t="str">
        <f>IFERROR(IF(COUNTBLANK('Term 2'!AI90:AI90)=1,"",'Term 2'!AI90),"")</f>
        <v/>
      </c>
    </row>
    <row r="18" spans="1:6" ht="21" customHeight="1" x14ac:dyDescent="0.25">
      <c r="A18" s="68"/>
      <c r="B18" s="71"/>
      <c r="C18" s="102" t="str">
        <f>IF('Term 2'!A27=0,"",'Term 2'!A27)</f>
        <v/>
      </c>
      <c r="D18" s="84"/>
      <c r="E18" s="79"/>
      <c r="F18" s="93" t="str">
        <f>IFERROR(IF(COUNTBLANK('Term 2'!AI91:AI91)=1,"",'Term 2'!AI91),"")</f>
        <v/>
      </c>
    </row>
    <row r="19" spans="1:6" ht="21" customHeight="1" x14ac:dyDescent="0.25">
      <c r="A19" s="68"/>
      <c r="B19" s="92"/>
      <c r="C19" s="101" t="str">
        <f>IF('Term 2'!A34=0,"",'Term 2'!A34)</f>
        <v/>
      </c>
      <c r="D19" s="84"/>
      <c r="E19" s="79"/>
      <c r="F19" s="93" t="str">
        <f>IFERROR(IF(COUNTBLANK('Term 2'!AI92:AI92)=1,"",'Term 2'!AI92),"")</f>
        <v/>
      </c>
    </row>
    <row r="20" spans="1:6" ht="21" customHeight="1" x14ac:dyDescent="0.25">
      <c r="A20" s="68"/>
      <c r="B20" s="68"/>
      <c r="C20" s="101" t="str">
        <f>IF('Term 2'!A41=0,"",'Term 2'!A41)</f>
        <v/>
      </c>
      <c r="D20" s="84"/>
      <c r="E20" s="79"/>
      <c r="F20" s="93" t="str">
        <f>IFERROR(IF(COUNTBLANK('Term 2'!AI93:AI93)=1,"",'Term 2'!AI93),"")</f>
        <v/>
      </c>
    </row>
    <row r="21" spans="1:6" ht="21" customHeight="1" x14ac:dyDescent="0.25">
      <c r="A21" s="68"/>
      <c r="B21" s="72"/>
      <c r="C21" s="101" t="str">
        <f>IF('Term 2'!A48=0,"",'Term 2'!A48)</f>
        <v/>
      </c>
      <c r="D21" s="84"/>
      <c r="E21" s="79"/>
      <c r="F21" s="93" t="str">
        <f>IFERROR(IF(COUNTBLANK('Term 2'!AI94:AI94)=1,"",'Term 2'!AI94),"")</f>
        <v/>
      </c>
    </row>
    <row r="22" spans="1:6" ht="21" customHeight="1" x14ac:dyDescent="0.25">
      <c r="A22" s="68"/>
      <c r="B22" s="73"/>
      <c r="C22" s="101" t="str">
        <f>IF('Term 2'!A55=0,"",'Term 2'!A55)</f>
        <v/>
      </c>
      <c r="D22" s="84"/>
      <c r="E22" s="79"/>
      <c r="F22" s="93" t="str">
        <f>IFERROR(IF(COUNTBLANK('Term 2'!AI95:AI95)=1,"",'Term 2'!AI95),"")</f>
        <v/>
      </c>
    </row>
    <row r="23" spans="1:6" ht="21" customHeight="1" x14ac:dyDescent="0.25">
      <c r="A23" s="68"/>
      <c r="B23" s="73"/>
      <c r="C23" s="101" t="str">
        <f>IF('Term 2'!A62=0,"",'Term 2'!A62)</f>
        <v/>
      </c>
      <c r="D23" s="84"/>
      <c r="E23" s="79"/>
      <c r="F23" s="93" t="str">
        <f>IFERROR(IF(COUNTBLANK('Term 2'!AI96:AI96)=1,"",'Term 2'!AI96),"")</f>
        <v/>
      </c>
    </row>
    <row r="24" spans="1:6" ht="21" customHeight="1" thickBot="1" x14ac:dyDescent="0.3">
      <c r="A24" s="68"/>
      <c r="B24" s="73"/>
      <c r="C24" s="101" t="str">
        <f>IF('Term 2'!A69=0,"",'Term 2'!A69)</f>
        <v/>
      </c>
      <c r="D24" s="85"/>
      <c r="E24" s="81"/>
      <c r="F24" s="93" t="str">
        <f>IFERROR(IF(COUNTBLANK('Term 2'!AI97:AI97)=1,"",'Term 2'!AI97),"")</f>
        <v/>
      </c>
    </row>
    <row r="25" spans="1:6" ht="21" customHeight="1" x14ac:dyDescent="0.25">
      <c r="A25" s="68"/>
      <c r="B25" s="73"/>
      <c r="C25" s="100" t="str">
        <f>IF('Term 3'!A6=0,"",'Term 3'!A6)</f>
        <v/>
      </c>
      <c r="D25" s="82"/>
      <c r="E25" s="83"/>
      <c r="F25" s="93" t="str">
        <f>IFERROR(IF(COUNTBLANK('Term 3'!AI88:AI88)=1,"",'Term 3'!AI88),"")</f>
        <v/>
      </c>
    </row>
    <row r="26" spans="1:6" ht="21" customHeight="1" x14ac:dyDescent="0.25">
      <c r="A26" s="68"/>
      <c r="B26" s="73"/>
      <c r="C26" s="101" t="str">
        <f>IF('Term 3'!A13=0,"",'Term 3'!A13)</f>
        <v/>
      </c>
      <c r="D26" s="84"/>
      <c r="E26" s="79"/>
      <c r="F26" s="93" t="str">
        <f>IFERROR(IF(COUNTBLANK('Term 3'!AI89:AI89)=1,"",'Term 3'!AI89),"")</f>
        <v/>
      </c>
    </row>
    <row r="27" spans="1:6" ht="21" customHeight="1" x14ac:dyDescent="0.25">
      <c r="A27" s="68"/>
      <c r="B27" s="73"/>
      <c r="C27" s="101" t="str">
        <f>IF('Term 3'!A20=0,"",'Term 3'!A20)</f>
        <v/>
      </c>
      <c r="D27" s="84"/>
      <c r="E27" s="79"/>
      <c r="F27" s="93" t="str">
        <f>IFERROR(IF(COUNTBLANK('Term 3'!AI90:AI90)=1,"",'Term 3'!AI90),"")</f>
        <v/>
      </c>
    </row>
    <row r="28" spans="1:6" ht="21" customHeight="1" x14ac:dyDescent="0.25">
      <c r="A28" s="68"/>
      <c r="B28" s="73"/>
      <c r="C28" s="102" t="str">
        <f>IF('Term 3'!A27=0,"",'Term 3'!A27)</f>
        <v/>
      </c>
      <c r="D28" s="84"/>
      <c r="E28" s="79"/>
      <c r="F28" s="93" t="str">
        <f>IFERROR(IF(COUNTBLANK('Term 3'!AI91:AI91)=1,"",'Term 3'!AI91),"")</f>
        <v/>
      </c>
    </row>
    <row r="29" spans="1:6" ht="21" customHeight="1" x14ac:dyDescent="0.25">
      <c r="A29" s="68"/>
      <c r="B29" s="72"/>
      <c r="C29" s="101" t="str">
        <f>IF('Term 3'!A34=0,"",'Term 3'!A34)</f>
        <v/>
      </c>
      <c r="D29" s="84"/>
      <c r="E29" s="79"/>
      <c r="F29" s="93" t="str">
        <f>IFERROR(IF(COUNTBLANK('Term 3'!AI92:AI92)=1,"",'Term 3'!AI92),"")</f>
        <v/>
      </c>
    </row>
    <row r="30" spans="1:6" ht="21" customHeight="1" x14ac:dyDescent="0.25">
      <c r="A30" s="68"/>
      <c r="B30" s="72"/>
      <c r="C30" s="101" t="str">
        <f>IF('Term 3'!A41=0,"",'Term 3'!A41)</f>
        <v/>
      </c>
      <c r="D30" s="84"/>
      <c r="E30" s="79"/>
      <c r="F30" s="93" t="str">
        <f>IFERROR(IF(COUNTBLANK('Term 3'!AI93:AI93)=1,"",'Term 3'!AI93),"")</f>
        <v/>
      </c>
    </row>
    <row r="31" spans="1:6" ht="21" customHeight="1" x14ac:dyDescent="0.25">
      <c r="A31" s="68"/>
      <c r="B31" s="72"/>
      <c r="C31" s="101" t="str">
        <f>IF('Term 3'!A48=0,"",'Term 3'!A48)</f>
        <v/>
      </c>
      <c r="D31" s="84"/>
      <c r="E31" s="79"/>
      <c r="F31" s="93" t="str">
        <f>IFERROR(IF(COUNTBLANK('Term 3'!AI94:AI94)=1,"",'Term 3'!AI94),"")</f>
        <v/>
      </c>
    </row>
    <row r="32" spans="1:6" ht="21" customHeight="1" x14ac:dyDescent="0.25">
      <c r="A32" s="68"/>
      <c r="B32" s="72"/>
      <c r="C32" s="101" t="str">
        <f>IF('Term 3'!A55=0,"",'Term 3'!A55)</f>
        <v/>
      </c>
      <c r="D32" s="84"/>
      <c r="E32" s="79"/>
      <c r="F32" s="93" t="str">
        <f>IFERROR(IF(COUNTBLANK('Term 3'!AI95:AI95)=1,"",'Term 3'!AI95),"")</f>
        <v/>
      </c>
    </row>
    <row r="33" spans="1:6" ht="21" customHeight="1" x14ac:dyDescent="0.25">
      <c r="A33" s="68"/>
      <c r="B33" s="72"/>
      <c r="C33" s="101" t="str">
        <f>IF('Term 3'!A62=0,"",'Term 3'!A62)</f>
        <v/>
      </c>
      <c r="D33" s="84"/>
      <c r="E33" s="79"/>
      <c r="F33" s="93" t="str">
        <f>IFERROR(IF(COUNTBLANK('Term 3'!AI96:AI96)=1,"",'Term 3'!AI96),"")</f>
        <v/>
      </c>
    </row>
    <row r="34" spans="1:6" ht="21" customHeight="1" thickBot="1" x14ac:dyDescent="0.3">
      <c r="A34" s="68"/>
      <c r="B34" s="72"/>
      <c r="C34" s="101" t="str">
        <f>IF('Term 3'!A69=0,"",'Term 3'!A69)</f>
        <v/>
      </c>
      <c r="D34" s="85"/>
      <c r="E34" s="81"/>
      <c r="F34" s="93" t="str">
        <f>IFERROR(IF(COUNTBLANK('Term 3'!AI97:AI97)=1,"",'Term 3'!AI97),"")</f>
        <v/>
      </c>
    </row>
    <row r="35" spans="1:6" ht="21" customHeight="1" x14ac:dyDescent="0.25">
      <c r="A35" s="68"/>
      <c r="B35" s="72"/>
      <c r="C35" s="100" t="str">
        <f>IF('Term 4'!A6=0,"",'Term 4'!A6)</f>
        <v/>
      </c>
      <c r="D35" s="82"/>
      <c r="E35" s="83"/>
      <c r="F35" s="93" t="str">
        <f>IFERROR(IF(COUNTBLANK('Term 4'!AI88:AI88)=1,"",'Term 4'!AI88),"")</f>
        <v/>
      </c>
    </row>
    <row r="36" spans="1:6" ht="21" customHeight="1" x14ac:dyDescent="0.25">
      <c r="A36" s="68"/>
      <c r="B36" s="72"/>
      <c r="C36" s="101" t="str">
        <f>IF('Term 4'!A13=0,"",'Term 4'!A13)</f>
        <v/>
      </c>
      <c r="D36" s="84"/>
      <c r="E36" s="79"/>
      <c r="F36" s="93" t="str">
        <f>IFERROR(IF(COUNTBLANK('Term 4'!AI89:AI89)=1,"",'Term 4'!AI89),"")</f>
        <v/>
      </c>
    </row>
    <row r="37" spans="1:6" ht="21" customHeight="1" x14ac:dyDescent="0.25">
      <c r="A37" s="68"/>
      <c r="B37" s="72"/>
      <c r="C37" s="101" t="str">
        <f>IF('Term 4'!A20=0,"",'Term 4'!A20)</f>
        <v/>
      </c>
      <c r="D37" s="84"/>
      <c r="E37" s="79"/>
      <c r="F37" s="93" t="str">
        <f>IFERROR(IF(COUNTBLANK('Term 4'!AI90:AI90)=1,"",'Term 4'!AI90),"")</f>
        <v/>
      </c>
    </row>
    <row r="38" spans="1:6" ht="21" customHeight="1" x14ac:dyDescent="0.25">
      <c r="A38" s="68"/>
      <c r="B38" s="72"/>
      <c r="C38" s="102" t="str">
        <f>IF('Term 4'!A27=0,"",'Term 4'!A27)</f>
        <v/>
      </c>
      <c r="D38" s="84"/>
      <c r="E38" s="79"/>
      <c r="F38" s="93" t="str">
        <f>IFERROR(IF(COUNTBLANK('Term 4'!AI91:AI91)=1,"",'Term 4'!AI91),"")</f>
        <v/>
      </c>
    </row>
    <row r="39" spans="1:6" ht="21" customHeight="1" x14ac:dyDescent="0.25">
      <c r="A39" s="106" t="s">
        <v>8</v>
      </c>
      <c r="B39" s="72" t="str">
        <f>IF(COUNTBLANK('Term 1'!AH80:AH80)=1,"",'Term 1'!AH80)</f>
        <v/>
      </c>
      <c r="C39" s="101" t="str">
        <f>IF('Term 4'!A34=0,"",'Term 4'!A34)</f>
        <v/>
      </c>
      <c r="D39" s="84"/>
      <c r="E39" s="79"/>
      <c r="F39" s="93" t="str">
        <f>IFERROR(IF(COUNTBLANK('Term 4'!AI92:AI92)=1,"",'Term 4'!AI92),"")</f>
        <v/>
      </c>
    </row>
    <row r="40" spans="1:6" ht="21" customHeight="1" x14ac:dyDescent="0.25">
      <c r="A40" s="106" t="s">
        <v>9</v>
      </c>
      <c r="B40" s="72" t="str">
        <f>IF(COUNTBLANK('Term 2'!AH80:AH80)=1,"",'Term 2'!AH80)</f>
        <v/>
      </c>
      <c r="C40" s="101" t="str">
        <f>IF('Term 4'!A41=0,"",'Term 4'!A41)</f>
        <v/>
      </c>
      <c r="D40" s="84"/>
      <c r="E40" s="79"/>
      <c r="F40" s="93" t="str">
        <f>IFERROR(IF(COUNTBLANK('Term 4'!AI93:AI93)=1,"",'Term 4'!AI93),"")</f>
        <v/>
      </c>
    </row>
    <row r="41" spans="1:6" ht="21" customHeight="1" x14ac:dyDescent="0.25">
      <c r="A41" s="106" t="s">
        <v>10</v>
      </c>
      <c r="B41" s="72" t="str">
        <f>IF(COUNTBLANK('Term 3'!AH80:AH80)=1,"",'Term 3'!AH80)</f>
        <v/>
      </c>
      <c r="C41" s="101" t="str">
        <f>IF('Term 4'!A48=0,"",'Term 4'!A48)</f>
        <v/>
      </c>
      <c r="D41" s="84"/>
      <c r="E41" s="79"/>
      <c r="F41" s="93" t="str">
        <f>IFERROR(IF(COUNTBLANK('Term 4'!AI94:AI94)=1,"",'Term 4'!AI94),"")</f>
        <v/>
      </c>
    </row>
    <row r="42" spans="1:6" ht="21" customHeight="1" x14ac:dyDescent="0.25">
      <c r="A42" s="106" t="s">
        <v>11</v>
      </c>
      <c r="B42" s="72" t="str">
        <f>IF(COUNTBLANK('Term 4'!AH80:AH80)=1,"",'Term 4'!AH80)</f>
        <v/>
      </c>
      <c r="C42" s="101" t="str">
        <f>IF('Term 4'!A55=0,"",'Term 4'!A55)</f>
        <v/>
      </c>
      <c r="D42" s="84"/>
      <c r="E42" s="79"/>
      <c r="F42" s="93" t="str">
        <f>IFERROR(IF(COUNTBLANK('Term 4'!AI95:AI95)=1,"",'Term 4'!AI95),"")</f>
        <v/>
      </c>
    </row>
    <row r="43" spans="1:6" ht="21" customHeight="1" x14ac:dyDescent="0.25">
      <c r="A43" s="68"/>
      <c r="B43" s="72"/>
      <c r="C43" s="101" t="str">
        <f>IF('Term 4'!A62=0,"",'Term 4'!A62)</f>
        <v/>
      </c>
      <c r="D43" s="84"/>
      <c r="E43" s="79"/>
      <c r="F43" s="93" t="str">
        <f>IFERROR(IF(COUNTBLANK('Term 4'!AI96:AI96)=1,"",'Term 4'!AI96),"")</f>
        <v/>
      </c>
    </row>
    <row r="44" spans="1:6" ht="21" customHeight="1" thickBot="1" x14ac:dyDescent="0.3">
      <c r="A44" s="68"/>
      <c r="B44" s="72"/>
      <c r="C44" s="103" t="str">
        <f>IF('Term 4'!A69=0,"",'Term 4'!A69)</f>
        <v/>
      </c>
      <c r="D44" s="85"/>
      <c r="E44" s="81"/>
      <c r="F44" s="93" t="str">
        <f>IFERROR(IF(COUNTBLANK('Term 4'!AI97:AI97)=1,"",'Term 4'!AI97),"")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2H53q83RavWNMYNDXF+JuZwaxLoep4sEOBIsGveELvoahmcIBKrMGpAlen31JVnuDKZFAb5PC23Hpua/vsIeSg==" saltValue="i35/irx4ydNwVvmGTFuB3Q=="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6" orientation="portrait"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topLeftCell="A7" zoomScaleNormal="100" workbookViewId="0">
      <selection activeCell="A46" sqref="A46:XFD52"/>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7" t="str">
        <f>IF(COUNTBLANK('Name Entry'!AJ1:AJ1)=1,"",'Name Entry'!AJ1)</f>
        <v/>
      </c>
      <c r="B2" s="227"/>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1'!AK88:AK88)=1,"",'Term 1'!AK88),"")</f>
        <v/>
      </c>
    </row>
    <row r="6" spans="1:6" ht="21" customHeight="1" x14ac:dyDescent="0.25">
      <c r="A6" s="68"/>
      <c r="B6" s="68"/>
      <c r="C6" s="101" t="str">
        <f>IF('Term 1'!A13=0,"",'Term 1'!A13)</f>
        <v/>
      </c>
      <c r="D6" s="78"/>
      <c r="E6" s="79"/>
      <c r="F6" s="93" t="str">
        <f>IFERROR(IF(COUNTBLANK('Term 1'!AK89:AK89)=1,"",'Term 1'!AK89),"")</f>
        <v/>
      </c>
    </row>
    <row r="7" spans="1:6" ht="21" customHeight="1" x14ac:dyDescent="0.25">
      <c r="A7" s="68"/>
      <c r="B7" s="68"/>
      <c r="C7" s="101" t="str">
        <f>IF('Term 1'!A20=0,"",'Term 1'!A20)</f>
        <v/>
      </c>
      <c r="D7" s="78"/>
      <c r="E7" s="79"/>
      <c r="F7" s="93" t="str">
        <f>IFERROR(IF(COUNTBLANK('Term 1'!AK90:AK90)=1,"",'Term 1'!AK90),"")</f>
        <v/>
      </c>
    </row>
    <row r="8" spans="1:6" ht="21" customHeight="1" x14ac:dyDescent="0.25">
      <c r="A8" s="68"/>
      <c r="B8" s="68"/>
      <c r="C8" s="102" t="str">
        <f>IF('Term 1'!A27=0,"",'Term 1'!A27)</f>
        <v/>
      </c>
      <c r="D8" s="78"/>
      <c r="E8" s="79"/>
      <c r="F8" s="93" t="str">
        <f>IFERROR(IF(COUNTBLANK('Term 1'!AK91:AK91)=1,"",'Term 1'!AK91),"")</f>
        <v/>
      </c>
    </row>
    <row r="9" spans="1:6" ht="21" customHeight="1" x14ac:dyDescent="0.25">
      <c r="A9" s="68"/>
      <c r="B9" s="68"/>
      <c r="C9" s="101" t="str">
        <f>IF('Term 1'!A34=0,"",'Term 1'!A34)</f>
        <v/>
      </c>
      <c r="D9" s="78"/>
      <c r="E9" s="79"/>
      <c r="F9" s="93" t="str">
        <f>IFERROR(IF(COUNTBLANK('Term 1'!AK92:AK92)=1,"",'Term 1'!AK92),"")</f>
        <v/>
      </c>
    </row>
    <row r="10" spans="1:6" ht="21" customHeight="1" x14ac:dyDescent="0.25">
      <c r="A10" s="68"/>
      <c r="B10" s="68"/>
      <c r="C10" s="101" t="str">
        <f>IF('Term 1'!A41=0,"",'Term 1'!A41)</f>
        <v/>
      </c>
      <c r="D10" s="78"/>
      <c r="E10" s="79"/>
      <c r="F10" s="93" t="str">
        <f>IFERROR(IF(COUNTBLANK('Term 1'!AK93:AK93)=1,"",'Term 1'!AK93),"")</f>
        <v/>
      </c>
    </row>
    <row r="11" spans="1:6" ht="21" customHeight="1" x14ac:dyDescent="0.25">
      <c r="A11" s="68"/>
      <c r="B11" s="91"/>
      <c r="C11" s="101" t="str">
        <f>IF('Term 1'!A48=0,"",'Term 1'!A48)</f>
        <v/>
      </c>
      <c r="D11" s="78"/>
      <c r="E11" s="79"/>
      <c r="F11" s="93" t="str">
        <f>IFERROR(IF(COUNTBLANK('Term 1'!AK94:AK94)=1,"",'Term 1'!AK94),"")</f>
        <v/>
      </c>
    </row>
    <row r="12" spans="1:6" ht="21" customHeight="1" x14ac:dyDescent="0.25">
      <c r="A12" s="68"/>
      <c r="B12" s="68"/>
      <c r="C12" s="101" t="str">
        <f>IF('Term 1'!A55=0,"",'Term 1'!A55)</f>
        <v/>
      </c>
      <c r="D12" s="78"/>
      <c r="E12" s="79"/>
      <c r="F12" s="93" t="str">
        <f>IFERROR(IF(COUNTBLANK('Term 1'!AK95:AK95)=1,"",'Term 1'!AK95),"")</f>
        <v/>
      </c>
    </row>
    <row r="13" spans="1:6" ht="21" customHeight="1" x14ac:dyDescent="0.25">
      <c r="A13" s="68"/>
      <c r="B13" s="68"/>
      <c r="C13" s="101" t="str">
        <f>IF('Term 1'!A62=0,"",'Term 1'!A62)</f>
        <v/>
      </c>
      <c r="D13" s="78"/>
      <c r="E13" s="79"/>
      <c r="F13" s="93" t="str">
        <f>IFERROR(IF(COUNTBLANK('Term 1'!AK96:AK96)=1,"",'Term 1'!AK96),"")</f>
        <v/>
      </c>
    </row>
    <row r="14" spans="1:6" ht="21" customHeight="1" thickBot="1" x14ac:dyDescent="0.3">
      <c r="A14" s="68"/>
      <c r="B14" s="68"/>
      <c r="C14" s="101" t="str">
        <f>IF('Term 1'!A69=0,"",'Term 1'!A69)</f>
        <v/>
      </c>
      <c r="D14" s="80"/>
      <c r="E14" s="81"/>
      <c r="F14" s="93" t="str">
        <f>IFERROR(IF(COUNTBLANK('Term 1'!AK97:AK97)=1,"",'Term 1'!AK97),"")</f>
        <v/>
      </c>
    </row>
    <row r="15" spans="1:6" ht="21" customHeight="1" x14ac:dyDescent="0.25">
      <c r="A15" s="69"/>
      <c r="B15" s="70" t="e">
        <f>COUNTIF(tblChecklist345678910111213141516171819[Proficiency],"&gt;=3.00")/COUNTIF(tblChecklist345678910111213141516171819[Proficiency],"&gt;=0")</f>
        <v>#DIV/0!</v>
      </c>
      <c r="C15" s="100" t="str">
        <f>IF('Term 2'!A6=0,"",'Term 2'!A6)</f>
        <v/>
      </c>
      <c r="D15" s="82"/>
      <c r="E15" s="83"/>
      <c r="F15" s="93" t="str">
        <f>IFERROR(IF(COUNTBLANK('Term 2'!AK88:AK88)=1,"",'Term 2'!AK88),"")</f>
        <v/>
      </c>
    </row>
    <row r="16" spans="1:6" ht="21" customHeight="1" x14ac:dyDescent="0.25">
      <c r="A16" s="68"/>
      <c r="B16" s="68"/>
      <c r="C16" s="101" t="str">
        <f>IF('Term 2'!A13=0,"",'Term 2'!A13)</f>
        <v/>
      </c>
      <c r="D16" s="84"/>
      <c r="E16" s="79"/>
      <c r="F16" s="93" t="str">
        <f>IFERROR(IF(COUNTBLANK('Term 2'!AK89:AK89)=1,"",'Term 2'!AK89),"")</f>
        <v/>
      </c>
    </row>
    <row r="17" spans="1:6" ht="21" customHeight="1" x14ac:dyDescent="0.25">
      <c r="A17" s="68"/>
      <c r="B17" s="68"/>
      <c r="C17" s="101" t="str">
        <f>IF('Term 2'!A20=0,"",'Term 2'!A20)</f>
        <v/>
      </c>
      <c r="D17" s="84"/>
      <c r="E17" s="79"/>
      <c r="F17" s="93" t="str">
        <f>IFERROR(IF(COUNTBLANK('Term 2'!AK90:AK90)=1,"",'Term 2'!AK90),"")</f>
        <v/>
      </c>
    </row>
    <row r="18" spans="1:6" ht="21" customHeight="1" x14ac:dyDescent="0.25">
      <c r="A18" s="68"/>
      <c r="B18" s="71"/>
      <c r="C18" s="102" t="str">
        <f>IF('Term 2'!A27=0,"",'Term 2'!A27)</f>
        <v/>
      </c>
      <c r="D18" s="84"/>
      <c r="E18" s="79"/>
      <c r="F18" s="93" t="str">
        <f>IFERROR(IF(COUNTBLANK('Term 2'!AK91:AK91)=1,"",'Term 2'!AK91),"")</f>
        <v/>
      </c>
    </row>
    <row r="19" spans="1:6" ht="21" customHeight="1" x14ac:dyDescent="0.25">
      <c r="A19" s="68"/>
      <c r="B19" s="92"/>
      <c r="C19" s="101" t="str">
        <f>IF('Term 2'!A34=0,"",'Term 2'!A34)</f>
        <v/>
      </c>
      <c r="D19" s="84"/>
      <c r="E19" s="79"/>
      <c r="F19" s="93" t="str">
        <f>IFERROR(IF(COUNTBLANK('Term 2'!AK92:AK92)=1,"",'Term 2'!AK92),"")</f>
        <v/>
      </c>
    </row>
    <row r="20" spans="1:6" ht="21" customHeight="1" x14ac:dyDescent="0.25">
      <c r="A20" s="68"/>
      <c r="B20" s="68"/>
      <c r="C20" s="101" t="str">
        <f>IF('Term 2'!A41=0,"",'Term 2'!A41)</f>
        <v/>
      </c>
      <c r="D20" s="84"/>
      <c r="E20" s="79"/>
      <c r="F20" s="93" t="str">
        <f>IFERROR(IF(COUNTBLANK('Term 2'!AK93:AK93)=1,"",'Term 2'!AK93),"")</f>
        <v/>
      </c>
    </row>
    <row r="21" spans="1:6" ht="21" customHeight="1" x14ac:dyDescent="0.25">
      <c r="A21" s="68"/>
      <c r="B21" s="72"/>
      <c r="C21" s="101" t="str">
        <f>IF('Term 2'!A48=0,"",'Term 2'!A48)</f>
        <v/>
      </c>
      <c r="D21" s="84"/>
      <c r="E21" s="79"/>
      <c r="F21" s="93" t="str">
        <f>IFERROR(IF(COUNTBLANK('Term 2'!AK94:AK94)=1,"",'Term 2'!AK94),"")</f>
        <v/>
      </c>
    </row>
    <row r="22" spans="1:6" ht="21" customHeight="1" x14ac:dyDescent="0.25">
      <c r="A22" s="68"/>
      <c r="B22" s="73"/>
      <c r="C22" s="101" t="str">
        <f>IF('Term 2'!A55=0,"",'Term 2'!A55)</f>
        <v/>
      </c>
      <c r="D22" s="84"/>
      <c r="E22" s="79"/>
      <c r="F22" s="93" t="str">
        <f>IFERROR(IF(COUNTBLANK('Term 2'!AK95:AK95)=1,"",'Term 2'!AK95),"")</f>
        <v/>
      </c>
    </row>
    <row r="23" spans="1:6" ht="21" customHeight="1" x14ac:dyDescent="0.25">
      <c r="A23" s="68"/>
      <c r="B23" s="73"/>
      <c r="C23" s="101" t="str">
        <f>IF('Term 2'!A62=0,"",'Term 2'!A62)</f>
        <v/>
      </c>
      <c r="D23" s="84"/>
      <c r="E23" s="79"/>
      <c r="F23" s="93" t="str">
        <f>IFERROR(IF(COUNTBLANK('Term 2'!AK96:AK96)=1,"",'Term 2'!AK96),"")</f>
        <v/>
      </c>
    </row>
    <row r="24" spans="1:6" ht="21" customHeight="1" thickBot="1" x14ac:dyDescent="0.3">
      <c r="A24" s="68"/>
      <c r="B24" s="73"/>
      <c r="C24" s="101" t="str">
        <f>IF('Term 2'!A69=0,"",'Term 2'!A69)</f>
        <v/>
      </c>
      <c r="D24" s="85"/>
      <c r="E24" s="81"/>
      <c r="F24" s="93" t="str">
        <f>IFERROR(IF(COUNTBLANK('Term 2'!AK97:AK97)=1,"",'Term 2'!AK97),"")</f>
        <v/>
      </c>
    </row>
    <row r="25" spans="1:6" ht="21" customHeight="1" x14ac:dyDescent="0.25">
      <c r="A25" s="68"/>
      <c r="B25" s="73"/>
      <c r="C25" s="100" t="str">
        <f>IF('Term 3'!A6=0,"",'Term 3'!A6)</f>
        <v/>
      </c>
      <c r="D25" s="82"/>
      <c r="E25" s="83"/>
      <c r="F25" s="93" t="str">
        <f>IFERROR(IF(COUNTBLANK('Term 3'!AK88:AK88)=1,"",'Term 3'!AK88),"")</f>
        <v/>
      </c>
    </row>
    <row r="26" spans="1:6" ht="21" customHeight="1" x14ac:dyDescent="0.25">
      <c r="A26" s="68"/>
      <c r="B26" s="73"/>
      <c r="C26" s="101" t="str">
        <f>IF('Term 3'!A13=0,"",'Term 3'!A13)</f>
        <v/>
      </c>
      <c r="D26" s="84"/>
      <c r="E26" s="79"/>
      <c r="F26" s="93" t="str">
        <f>IFERROR(IF(COUNTBLANK('Term 3'!AK89:AK89)=1,"",'Term 3'!AK89),"")</f>
        <v/>
      </c>
    </row>
    <row r="27" spans="1:6" ht="21" customHeight="1" x14ac:dyDescent="0.25">
      <c r="A27" s="68"/>
      <c r="B27" s="73"/>
      <c r="C27" s="101" t="str">
        <f>IF('Term 3'!A20=0,"",'Term 3'!A20)</f>
        <v/>
      </c>
      <c r="D27" s="84"/>
      <c r="E27" s="79"/>
      <c r="F27" s="93" t="str">
        <f>IFERROR(IF(COUNTBLANK('Term 3'!AK90:AK90)=1,"",'Term 3'!AK90),"")</f>
        <v/>
      </c>
    </row>
    <row r="28" spans="1:6" ht="21" customHeight="1" x14ac:dyDescent="0.25">
      <c r="A28" s="68"/>
      <c r="B28" s="73"/>
      <c r="C28" s="102" t="str">
        <f>IF('Term 3'!A27=0,"",'Term 3'!A27)</f>
        <v/>
      </c>
      <c r="D28" s="84"/>
      <c r="E28" s="79"/>
      <c r="F28" s="93" t="str">
        <f>IFERROR(IF(COUNTBLANK('Term 3'!AK91:AK91)=1,"",'Term 3'!AK91),"")</f>
        <v/>
      </c>
    </row>
    <row r="29" spans="1:6" ht="21" customHeight="1" x14ac:dyDescent="0.25">
      <c r="A29" s="68"/>
      <c r="B29" s="72"/>
      <c r="C29" s="101" t="str">
        <f>IF('Term 3'!A34=0,"",'Term 3'!A34)</f>
        <v/>
      </c>
      <c r="D29" s="84"/>
      <c r="E29" s="79"/>
      <c r="F29" s="93" t="str">
        <f>IFERROR(IF(COUNTBLANK('Term 3'!AK92:AK92)=1,"",'Term 3'!AK92),"")</f>
        <v/>
      </c>
    </row>
    <row r="30" spans="1:6" ht="21" customHeight="1" x14ac:dyDescent="0.25">
      <c r="A30" s="68"/>
      <c r="B30" s="72"/>
      <c r="C30" s="101" t="str">
        <f>IF('Term 3'!A41=0,"",'Term 3'!A41)</f>
        <v/>
      </c>
      <c r="D30" s="84"/>
      <c r="E30" s="79"/>
      <c r="F30" s="93" t="str">
        <f>IFERROR(IF(COUNTBLANK('Term 3'!AK93:AK93)=1,"",'Term 3'!AK93),"")</f>
        <v/>
      </c>
    </row>
    <row r="31" spans="1:6" ht="21" customHeight="1" x14ac:dyDescent="0.25">
      <c r="A31" s="68"/>
      <c r="B31" s="72"/>
      <c r="C31" s="101" t="str">
        <f>IF('Term 3'!A48=0,"",'Term 3'!A48)</f>
        <v/>
      </c>
      <c r="D31" s="84"/>
      <c r="E31" s="79"/>
      <c r="F31" s="93" t="str">
        <f>IFERROR(IF(COUNTBLANK('Term 3'!AK94:AK94)=1,"",'Term 3'!AK94),"")</f>
        <v/>
      </c>
    </row>
    <row r="32" spans="1:6" ht="21" customHeight="1" x14ac:dyDescent="0.25">
      <c r="A32" s="68"/>
      <c r="B32" s="72"/>
      <c r="C32" s="101" t="str">
        <f>IF('Term 3'!A55=0,"",'Term 3'!A55)</f>
        <v/>
      </c>
      <c r="D32" s="84"/>
      <c r="E32" s="79"/>
      <c r="F32" s="93" t="str">
        <f>IFERROR(IF(COUNTBLANK('Term 3'!AK95:AK95)=1,"",'Term 3'!AK95),"")</f>
        <v/>
      </c>
    </row>
    <row r="33" spans="1:6" ht="21" customHeight="1" x14ac:dyDescent="0.25">
      <c r="A33" s="68"/>
      <c r="B33" s="72"/>
      <c r="C33" s="101" t="str">
        <f>IF('Term 3'!A62=0,"",'Term 3'!A62)</f>
        <v/>
      </c>
      <c r="D33" s="84"/>
      <c r="E33" s="79"/>
      <c r="F33" s="93" t="str">
        <f>IFERROR(IF(COUNTBLANK('Term 3'!AK96:AK96)=1,"",'Term 3'!AK96),"")</f>
        <v/>
      </c>
    </row>
    <row r="34" spans="1:6" ht="21" customHeight="1" thickBot="1" x14ac:dyDescent="0.3">
      <c r="A34" s="68"/>
      <c r="B34" s="72"/>
      <c r="C34" s="101" t="str">
        <f>IF('Term 3'!A69=0,"",'Term 3'!A69)</f>
        <v/>
      </c>
      <c r="D34" s="85"/>
      <c r="E34" s="81"/>
      <c r="F34" s="93" t="str">
        <f>IFERROR(IF(COUNTBLANK('Term 3'!AK97:AK97)=1,"",'Term 3'!AK97),"")</f>
        <v/>
      </c>
    </row>
    <row r="35" spans="1:6" ht="21" customHeight="1" x14ac:dyDescent="0.25">
      <c r="A35" s="68"/>
      <c r="B35" s="72"/>
      <c r="C35" s="100" t="str">
        <f>IF('Term 4'!A6=0,"",'Term 4'!A6)</f>
        <v/>
      </c>
      <c r="D35" s="82"/>
      <c r="E35" s="83"/>
      <c r="F35" s="93" t="str">
        <f>IFERROR(IF(COUNTBLANK('Term 4'!AK88:AK88)=1,"",'Term 4'!AK88),"")</f>
        <v/>
      </c>
    </row>
    <row r="36" spans="1:6" ht="21" customHeight="1" x14ac:dyDescent="0.25">
      <c r="A36" s="68"/>
      <c r="B36" s="72"/>
      <c r="C36" s="101" t="str">
        <f>IF('Term 4'!A13=0,"",'Term 4'!A13)</f>
        <v/>
      </c>
      <c r="D36" s="84"/>
      <c r="E36" s="79"/>
      <c r="F36" s="93" t="str">
        <f>IFERROR(IF(COUNTBLANK('Term 4'!AK89:AK89)=1,"",'Term 4'!AK89),"")</f>
        <v/>
      </c>
    </row>
    <row r="37" spans="1:6" ht="21" customHeight="1" x14ac:dyDescent="0.25">
      <c r="A37" s="68"/>
      <c r="B37" s="72"/>
      <c r="C37" s="101" t="str">
        <f>IF('Term 4'!A20=0,"",'Term 4'!A20)</f>
        <v/>
      </c>
      <c r="D37" s="84"/>
      <c r="E37" s="79"/>
      <c r="F37" s="93" t="str">
        <f>IFERROR(IF(COUNTBLANK('Term 4'!AK90:AK90)=1,"",'Term 4'!AK90),"")</f>
        <v/>
      </c>
    </row>
    <row r="38" spans="1:6" ht="21" customHeight="1" x14ac:dyDescent="0.25">
      <c r="A38" s="91"/>
      <c r="B38" s="72"/>
      <c r="C38" s="102" t="str">
        <f>IF('Term 4'!A27=0,"",'Term 4'!A27)</f>
        <v/>
      </c>
      <c r="D38" s="84"/>
      <c r="E38" s="79"/>
      <c r="F38" s="93" t="str">
        <f>IFERROR(IF(COUNTBLANK('Term 4'!AK91:AK91)=1,"",'Term 4'!AK91),"")</f>
        <v/>
      </c>
    </row>
    <row r="39" spans="1:6" ht="21" customHeight="1" x14ac:dyDescent="0.25">
      <c r="A39" s="106" t="s">
        <v>8</v>
      </c>
      <c r="B39" s="72" t="str">
        <f>IF(COUNTBLANK('Term 1'!AJ80:AJ80)=1,"",'Term 1'!AJ80)</f>
        <v/>
      </c>
      <c r="C39" s="101" t="str">
        <f>IF('Term 4'!A34=0,"",'Term 4'!A34)</f>
        <v/>
      </c>
      <c r="D39" s="84"/>
      <c r="E39" s="79"/>
      <c r="F39" s="93" t="str">
        <f>IFERROR(IF(COUNTBLANK('Term 4'!AK92:AK92)=1,"",'Term 4'!AK92),"")</f>
        <v/>
      </c>
    </row>
    <row r="40" spans="1:6" ht="21" customHeight="1" x14ac:dyDescent="0.25">
      <c r="A40" s="106" t="s">
        <v>9</v>
      </c>
      <c r="B40" s="72" t="str">
        <f>IF(COUNTBLANK('Term 2'!AJ80:AJ80)=1,"",'Term 2'!AJ80)</f>
        <v/>
      </c>
      <c r="C40" s="101" t="str">
        <f>IF('Term 4'!A41=0,"",'Term 4'!A41)</f>
        <v/>
      </c>
      <c r="D40" s="84"/>
      <c r="E40" s="79"/>
      <c r="F40" s="93" t="str">
        <f>IFERROR(IF(COUNTBLANK('Term 4'!AK93:AK93)=1,"",'Term 4'!AK93),"")</f>
        <v/>
      </c>
    </row>
    <row r="41" spans="1:6" ht="21" customHeight="1" x14ac:dyDescent="0.25">
      <c r="A41" s="106" t="s">
        <v>10</v>
      </c>
      <c r="B41" s="72" t="str">
        <f>IF(COUNTBLANK('Term 3'!AJ80:AJ80)=1,"",'Term 3'!AJ80)</f>
        <v/>
      </c>
      <c r="C41" s="101" t="str">
        <f>IF('Term 4'!A48=0,"",'Term 4'!A48)</f>
        <v/>
      </c>
      <c r="D41" s="84"/>
      <c r="E41" s="79"/>
      <c r="F41" s="93" t="str">
        <f>IFERROR(IF(COUNTBLANK('Term 4'!AK94:AK94)=1,"",'Term 4'!AK94),"")</f>
        <v/>
      </c>
    </row>
    <row r="42" spans="1:6" ht="21" customHeight="1" x14ac:dyDescent="0.25">
      <c r="A42" s="106" t="s">
        <v>11</v>
      </c>
      <c r="B42" s="72" t="str">
        <f>IF(COUNTBLANK('Term 4'!AJ80:AJ80)=1,"",'Term 4'!AJ80)</f>
        <v/>
      </c>
      <c r="C42" s="101" t="str">
        <f>IF('Term 4'!A55=0,"",'Term 4'!A55)</f>
        <v/>
      </c>
      <c r="D42" s="84"/>
      <c r="E42" s="79"/>
      <c r="F42" s="93" t="str">
        <f>IFERROR(IF(COUNTBLANK('Term 4'!AK95:AK95)=1,"",'Term 4'!AK95),"")</f>
        <v/>
      </c>
    </row>
    <row r="43" spans="1:6" ht="21" customHeight="1" x14ac:dyDescent="0.25">
      <c r="A43" s="68"/>
      <c r="B43" s="72"/>
      <c r="C43" s="101" t="str">
        <f>IF('Term 4'!A62=0,"",'Term 4'!A62)</f>
        <v/>
      </c>
      <c r="D43" s="84"/>
      <c r="E43" s="79"/>
      <c r="F43" s="93" t="str">
        <f>IFERROR(IF(COUNTBLANK('Term 4'!AK96:AK96)=1,"",'Term 4'!AK96),"")</f>
        <v/>
      </c>
    </row>
    <row r="44" spans="1:6" ht="21" customHeight="1" thickBot="1" x14ac:dyDescent="0.3">
      <c r="A44" s="68"/>
      <c r="B44" s="72"/>
      <c r="C44" s="103" t="str">
        <f>IF('Term 4'!A69=0,"",'Term 4'!A69)</f>
        <v/>
      </c>
      <c r="D44" s="85"/>
      <c r="E44" s="81"/>
      <c r="F44" s="93" t="str">
        <f>IFERROR(IF(COUNTBLANK('Term 4'!AK97:AK97)=1,"",'Term 4'!AK97),"")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Gg11dQE7hEO54k0e5jRzMgpwYNpXA4plzDQHkmJF2sba0B4uIZ4URsEzPHBeePyAVrA427BsDucST1T90284ew==" saltValue="MLMcKE5iI6rgcnMmwMmytQ=="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6" orientation="portrait" r:id="rId1"/>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zoomScaleNormal="100" workbookViewId="0">
      <selection activeCell="A46" sqref="A46:XFD52"/>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7" t="str">
        <f>IF(COUNTBLANK('Name Entry'!AL1:AL1)=1,"",'Name Entry'!AL1)</f>
        <v/>
      </c>
      <c r="B2" s="228"/>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1'!AM88:AM88)=1,"",'Term 1'!AM88),"")</f>
        <v/>
      </c>
    </row>
    <row r="6" spans="1:6" ht="21" customHeight="1" x14ac:dyDescent="0.25">
      <c r="A6" s="68"/>
      <c r="B6" s="68"/>
      <c r="C6" s="101" t="str">
        <f>IF('Term 1'!A13=0,"",'Term 1'!A13)</f>
        <v/>
      </c>
      <c r="D6" s="78"/>
      <c r="E6" s="79"/>
      <c r="F6" s="93" t="str">
        <f>IFERROR(IF(COUNTBLANK('Term 1'!AM89:AM89)=1,"",'Term 1'!AM89),"")</f>
        <v/>
      </c>
    </row>
    <row r="7" spans="1:6" ht="21" customHeight="1" x14ac:dyDescent="0.25">
      <c r="A7" s="68"/>
      <c r="B7" s="68"/>
      <c r="C7" s="101" t="str">
        <f>IF('Term 1'!A20=0,"",'Term 1'!A20)</f>
        <v/>
      </c>
      <c r="D7" s="78"/>
      <c r="E7" s="79"/>
      <c r="F7" s="93" t="str">
        <f>IFERROR(IF(COUNTBLANK('Term 1'!AM90:AM90)=1,"",'Term 1'!AM90),"")</f>
        <v/>
      </c>
    </row>
    <row r="8" spans="1:6" ht="21" customHeight="1" x14ac:dyDescent="0.25">
      <c r="A8" s="68"/>
      <c r="B8" s="68"/>
      <c r="C8" s="102" t="str">
        <f>IF('Term 1'!A27=0,"",'Term 1'!A27)</f>
        <v/>
      </c>
      <c r="D8" s="78"/>
      <c r="E8" s="79"/>
      <c r="F8" s="93" t="str">
        <f>IFERROR(IF(COUNTBLANK('Term 1'!AM91:AM91)=1,"",'Term 1'!AM91),"")</f>
        <v/>
      </c>
    </row>
    <row r="9" spans="1:6" ht="21" customHeight="1" x14ac:dyDescent="0.25">
      <c r="A9" s="68"/>
      <c r="B9" s="68"/>
      <c r="C9" s="101" t="str">
        <f>IF('Term 1'!A34=0,"",'Term 1'!A34)</f>
        <v/>
      </c>
      <c r="D9" s="78"/>
      <c r="E9" s="79"/>
      <c r="F9" s="93" t="str">
        <f>IFERROR(IF(COUNTBLANK('Term 1'!AM92:AM92)=1,"",'Term 1'!AM92),"")</f>
        <v/>
      </c>
    </row>
    <row r="10" spans="1:6" ht="21" customHeight="1" x14ac:dyDescent="0.25">
      <c r="A10" s="68"/>
      <c r="B10" s="68"/>
      <c r="C10" s="101" t="str">
        <f>IF('Term 1'!A41=0,"",'Term 1'!A41)</f>
        <v/>
      </c>
      <c r="D10" s="78"/>
      <c r="E10" s="79"/>
      <c r="F10" s="93" t="str">
        <f>IFERROR(IF(COUNTBLANK('Term 1'!AM93:AM93)=1,"",'Term 1'!AM93),"")</f>
        <v/>
      </c>
    </row>
    <row r="11" spans="1:6" ht="21" customHeight="1" x14ac:dyDescent="0.25">
      <c r="A11" s="68"/>
      <c r="B11" s="91"/>
      <c r="C11" s="101" t="str">
        <f>IF('Term 1'!A48=0,"",'Term 1'!A48)</f>
        <v/>
      </c>
      <c r="D11" s="78"/>
      <c r="E11" s="79"/>
      <c r="F11" s="93" t="str">
        <f>IFERROR(IF(COUNTBLANK('Term 1'!AM94:AM94)=1,"",'Term 1'!AM94),"")</f>
        <v/>
      </c>
    </row>
    <row r="12" spans="1:6" ht="21" customHeight="1" x14ac:dyDescent="0.25">
      <c r="A12" s="68"/>
      <c r="B12" s="68"/>
      <c r="C12" s="101" t="str">
        <f>IF('Term 1'!A55=0,"",'Term 1'!A55)</f>
        <v/>
      </c>
      <c r="D12" s="78"/>
      <c r="E12" s="79"/>
      <c r="F12" s="93" t="str">
        <f>IFERROR(IF(COUNTBLANK('Term 1'!AM95:AM95)=1,"",'Term 1'!AM95),"")</f>
        <v/>
      </c>
    </row>
    <row r="13" spans="1:6" ht="21" customHeight="1" x14ac:dyDescent="0.25">
      <c r="A13" s="68"/>
      <c r="B13" s="68"/>
      <c r="C13" s="101" t="str">
        <f>IF('Term 1'!A62=0,"",'Term 1'!A62)</f>
        <v/>
      </c>
      <c r="D13" s="78"/>
      <c r="E13" s="79"/>
      <c r="F13" s="93" t="str">
        <f>IFERROR(IF(COUNTBLANK('Term 1'!AM96:AM96)=1,"",'Term 1'!AM96),"")</f>
        <v/>
      </c>
    </row>
    <row r="14" spans="1:6" ht="21" customHeight="1" thickBot="1" x14ac:dyDescent="0.3">
      <c r="A14" s="68"/>
      <c r="B14" s="68"/>
      <c r="C14" s="101" t="str">
        <f>IF('Term 1'!A69=0,"",'Term 1'!A69)</f>
        <v/>
      </c>
      <c r="D14" s="80"/>
      <c r="E14" s="81"/>
      <c r="F14" s="93" t="str">
        <f>IFERROR(IF(COUNTBLANK('Term 1'!AM97:AM97)=1,"",'Term 1'!AM97),"")</f>
        <v/>
      </c>
    </row>
    <row r="15" spans="1:6" ht="21" customHeight="1" x14ac:dyDescent="0.25">
      <c r="A15" s="69"/>
      <c r="B15" s="70" t="e">
        <f>COUNTIF(tblChecklist34567891011121314151617181920[Proficiency],"&gt;=3.00")/COUNTIF(tblChecklist34567891011121314151617181920[Proficiency],"&gt;=0")</f>
        <v>#DIV/0!</v>
      </c>
      <c r="C15" s="100" t="str">
        <f>IF('Term 2'!A6=0,"",'Term 2'!A6)</f>
        <v/>
      </c>
      <c r="D15" s="82"/>
      <c r="E15" s="83"/>
      <c r="F15" s="93" t="str">
        <f>IFERROR(IF(COUNTBLANK('Term 2'!AM88:AM88)=1,"",'Term 2'!AM88),"")</f>
        <v/>
      </c>
    </row>
    <row r="16" spans="1:6" ht="21" customHeight="1" x14ac:dyDescent="0.25">
      <c r="A16" s="68"/>
      <c r="B16" s="68"/>
      <c r="C16" s="101" t="str">
        <f>IF('Term 2'!A13=0,"",'Term 2'!A13)</f>
        <v/>
      </c>
      <c r="D16" s="84"/>
      <c r="E16" s="79"/>
      <c r="F16" s="93" t="str">
        <f>IFERROR(IF(COUNTBLANK('Term 2'!AM89:AM89)=1,"",'Term 2'!AM89),"")</f>
        <v/>
      </c>
    </row>
    <row r="17" spans="1:6" ht="21" customHeight="1" x14ac:dyDescent="0.25">
      <c r="A17" s="68"/>
      <c r="B17" s="68"/>
      <c r="C17" s="101" t="str">
        <f>IF('Term 2'!A20=0,"",'Term 2'!A20)</f>
        <v/>
      </c>
      <c r="D17" s="84"/>
      <c r="E17" s="79"/>
      <c r="F17" s="93" t="str">
        <f>IFERROR(IF(COUNTBLANK('Term 2'!AM90:AM90)=1,"",'Term 2'!AM90),"")</f>
        <v/>
      </c>
    </row>
    <row r="18" spans="1:6" ht="21" customHeight="1" x14ac:dyDescent="0.25">
      <c r="A18" s="68"/>
      <c r="B18" s="71"/>
      <c r="C18" s="102" t="str">
        <f>IF('Term 2'!A27=0,"",'Term 2'!A27)</f>
        <v/>
      </c>
      <c r="D18" s="84"/>
      <c r="E18" s="79"/>
      <c r="F18" s="93" t="str">
        <f>IFERROR(IF(COUNTBLANK('Term 2'!AM91:AM91)=1,"",'Term 2'!AM91),"")</f>
        <v/>
      </c>
    </row>
    <row r="19" spans="1:6" ht="21" customHeight="1" x14ac:dyDescent="0.25">
      <c r="A19" s="68"/>
      <c r="B19" s="92"/>
      <c r="C19" s="101" t="str">
        <f>IF('Term 2'!A34=0,"",'Term 2'!A34)</f>
        <v/>
      </c>
      <c r="D19" s="84"/>
      <c r="E19" s="79"/>
      <c r="F19" s="93" t="str">
        <f>IFERROR(IF(COUNTBLANK('Term 2'!AM92:AM92)=1,"",'Term 2'!AM92),"")</f>
        <v/>
      </c>
    </row>
    <row r="20" spans="1:6" ht="21" customHeight="1" x14ac:dyDescent="0.25">
      <c r="A20" s="68"/>
      <c r="B20" s="68"/>
      <c r="C20" s="101" t="str">
        <f>IF('Term 2'!A41=0,"",'Term 2'!A41)</f>
        <v/>
      </c>
      <c r="D20" s="84"/>
      <c r="E20" s="79"/>
      <c r="F20" s="93" t="str">
        <f>IFERROR(IF(COUNTBLANK('Term 2'!AM93:AM93)=1,"",'Term 2'!AM93),"")</f>
        <v/>
      </c>
    </row>
    <row r="21" spans="1:6" ht="21" customHeight="1" x14ac:dyDescent="0.25">
      <c r="A21" s="68"/>
      <c r="B21" s="72"/>
      <c r="C21" s="101" t="str">
        <f>IF('Term 2'!A48=0,"",'Term 2'!A48)</f>
        <v/>
      </c>
      <c r="D21" s="84"/>
      <c r="E21" s="79"/>
      <c r="F21" s="93" t="str">
        <f>IFERROR(IF(COUNTBLANK('Term 2'!AM94:AM94)=1,"",'Term 2'!AM94),"")</f>
        <v/>
      </c>
    </row>
    <row r="22" spans="1:6" ht="21" customHeight="1" x14ac:dyDescent="0.25">
      <c r="A22" s="68"/>
      <c r="B22" s="73"/>
      <c r="C22" s="101" t="str">
        <f>IF('Term 2'!A55=0,"",'Term 2'!A55)</f>
        <v/>
      </c>
      <c r="D22" s="84"/>
      <c r="E22" s="79"/>
      <c r="F22" s="93" t="str">
        <f>IFERROR(IF(COUNTBLANK('Term 2'!AM95:AM95)=1,"",'Term 2'!AM95),"")</f>
        <v/>
      </c>
    </row>
    <row r="23" spans="1:6" ht="21" customHeight="1" x14ac:dyDescent="0.25">
      <c r="A23" s="68"/>
      <c r="B23" s="73"/>
      <c r="C23" s="101" t="str">
        <f>IF('Term 2'!A62=0,"",'Term 2'!A62)</f>
        <v/>
      </c>
      <c r="D23" s="84"/>
      <c r="E23" s="79"/>
      <c r="F23" s="93" t="str">
        <f>IFERROR(IF(COUNTBLANK('Term 2'!AM96:AM96)=1,"",'Term 2'!AM96),"")</f>
        <v/>
      </c>
    </row>
    <row r="24" spans="1:6" ht="21" customHeight="1" thickBot="1" x14ac:dyDescent="0.3">
      <c r="A24" s="68"/>
      <c r="B24" s="73"/>
      <c r="C24" s="101" t="str">
        <f>IF('Term 2'!A69=0,"",'Term 2'!A69)</f>
        <v/>
      </c>
      <c r="D24" s="85"/>
      <c r="E24" s="81"/>
      <c r="F24" s="93" t="str">
        <f>IFERROR(IF(COUNTBLANK('Term 2'!AM97:AM97)=1,"",'Term 2'!AM97),"")</f>
        <v/>
      </c>
    </row>
    <row r="25" spans="1:6" ht="21" customHeight="1" x14ac:dyDescent="0.25">
      <c r="A25" s="68"/>
      <c r="B25" s="73"/>
      <c r="C25" s="100" t="str">
        <f>IF('Term 3'!A6=0,"",'Term 3'!A6)</f>
        <v/>
      </c>
      <c r="D25" s="82"/>
      <c r="E25" s="83"/>
      <c r="F25" s="93" t="str">
        <f>IFERROR(IF(COUNTBLANK('Term 3'!AM88:AM88)=1,"",'Term 3'!AM88),"")</f>
        <v/>
      </c>
    </row>
    <row r="26" spans="1:6" ht="21" customHeight="1" x14ac:dyDescent="0.25">
      <c r="A26" s="68"/>
      <c r="B26" s="73"/>
      <c r="C26" s="101" t="str">
        <f>IF('Term 3'!A13=0,"",'Term 3'!A13)</f>
        <v/>
      </c>
      <c r="D26" s="84"/>
      <c r="E26" s="79"/>
      <c r="F26" s="93" t="str">
        <f>IFERROR(IF(COUNTBLANK('Term 3'!AM89:AM89)=1,"",'Term 3'!AM89),"")</f>
        <v/>
      </c>
    </row>
    <row r="27" spans="1:6" ht="21" customHeight="1" x14ac:dyDescent="0.25">
      <c r="A27" s="68"/>
      <c r="B27" s="73"/>
      <c r="C27" s="101" t="str">
        <f>IF('Term 3'!A20=0,"",'Term 3'!A20)</f>
        <v/>
      </c>
      <c r="D27" s="84"/>
      <c r="E27" s="79"/>
      <c r="F27" s="93" t="str">
        <f>IFERROR(IF(COUNTBLANK('Term 3'!AM90:AM90)=1,"",'Term 3'!AM90),"")</f>
        <v/>
      </c>
    </row>
    <row r="28" spans="1:6" ht="21" customHeight="1" x14ac:dyDescent="0.25">
      <c r="A28" s="68"/>
      <c r="B28" s="73"/>
      <c r="C28" s="102" t="str">
        <f>IF('Term 3'!A27=0,"",'Term 3'!A27)</f>
        <v/>
      </c>
      <c r="D28" s="84"/>
      <c r="E28" s="79"/>
      <c r="F28" s="93" t="str">
        <f>IFERROR(IF(COUNTBLANK('Term 3'!AM91:AM91)=1,"",'Term 3'!AM91),"")</f>
        <v/>
      </c>
    </row>
    <row r="29" spans="1:6" ht="21" customHeight="1" x14ac:dyDescent="0.25">
      <c r="A29" s="68"/>
      <c r="B29" s="72"/>
      <c r="C29" s="101" t="str">
        <f>IF('Term 3'!A34=0,"",'Term 3'!A34)</f>
        <v/>
      </c>
      <c r="D29" s="84"/>
      <c r="E29" s="79"/>
      <c r="F29" s="93" t="str">
        <f>IFERROR(IF(COUNTBLANK('Term 3'!AM92:AM92)=1,"",'Term 3'!AM92),"")</f>
        <v/>
      </c>
    </row>
    <row r="30" spans="1:6" ht="21" customHeight="1" x14ac:dyDescent="0.25">
      <c r="A30" s="68"/>
      <c r="B30" s="72"/>
      <c r="C30" s="101" t="str">
        <f>IF('Term 3'!A41=0,"",'Term 3'!A41)</f>
        <v/>
      </c>
      <c r="D30" s="84"/>
      <c r="E30" s="79"/>
      <c r="F30" s="93" t="str">
        <f>IFERROR(IF(COUNTBLANK('Term 3'!AM93:AM93)=1,"",'Term 3'!AM93),"")</f>
        <v/>
      </c>
    </row>
    <row r="31" spans="1:6" ht="21" customHeight="1" x14ac:dyDescent="0.25">
      <c r="A31" s="68"/>
      <c r="B31" s="72"/>
      <c r="C31" s="101" t="str">
        <f>IF('Term 3'!A48=0,"",'Term 3'!A48)</f>
        <v/>
      </c>
      <c r="D31" s="84"/>
      <c r="E31" s="79"/>
      <c r="F31" s="93" t="str">
        <f>IFERROR(IF(COUNTBLANK('Term 3'!AM94:AM94)=1,"",'Term 3'!AM94),"")</f>
        <v/>
      </c>
    </row>
    <row r="32" spans="1:6" ht="21" customHeight="1" x14ac:dyDescent="0.25">
      <c r="A32" s="68"/>
      <c r="B32" s="72"/>
      <c r="C32" s="101" t="str">
        <f>IF('Term 3'!A55=0,"",'Term 3'!A55)</f>
        <v/>
      </c>
      <c r="D32" s="84"/>
      <c r="E32" s="79"/>
      <c r="F32" s="93" t="str">
        <f>IFERROR(IF(COUNTBLANK('Term 3'!AM95:AM95)=1,"",'Term 3'!AM95),"")</f>
        <v/>
      </c>
    </row>
    <row r="33" spans="1:6" ht="21" customHeight="1" x14ac:dyDescent="0.25">
      <c r="A33" s="68"/>
      <c r="B33" s="72"/>
      <c r="C33" s="101" t="str">
        <f>IF('Term 3'!A62=0,"",'Term 3'!A62)</f>
        <v/>
      </c>
      <c r="D33" s="84"/>
      <c r="E33" s="79"/>
      <c r="F33" s="93" t="str">
        <f>IFERROR(IF(COUNTBLANK('Term 3'!AM96:AM96)=1,"",'Term 3'!AM96),"")</f>
        <v/>
      </c>
    </row>
    <row r="34" spans="1:6" ht="21" customHeight="1" thickBot="1" x14ac:dyDescent="0.3">
      <c r="A34" s="68"/>
      <c r="B34" s="72"/>
      <c r="C34" s="101" t="str">
        <f>IF('Term 3'!A69=0,"",'Term 3'!A69)</f>
        <v/>
      </c>
      <c r="D34" s="85"/>
      <c r="E34" s="81"/>
      <c r="F34" s="93" t="str">
        <f>IFERROR(IF(COUNTBLANK('Term 3'!AM97:AM97)=1,"",'Term 3'!AM97),"")</f>
        <v/>
      </c>
    </row>
    <row r="35" spans="1:6" ht="21" customHeight="1" x14ac:dyDescent="0.25">
      <c r="A35" s="68"/>
      <c r="B35" s="72"/>
      <c r="C35" s="100" t="str">
        <f>IF('Term 4'!A6=0,"",'Term 4'!A6)</f>
        <v/>
      </c>
      <c r="D35" s="82"/>
      <c r="E35" s="83"/>
      <c r="F35" s="93" t="str">
        <f>IFERROR(IF(COUNTBLANK('Term 4'!AM88:AM88)=1,"",'Term 4'!AM88),"")</f>
        <v/>
      </c>
    </row>
    <row r="36" spans="1:6" ht="21" customHeight="1" x14ac:dyDescent="0.25">
      <c r="A36" s="68"/>
      <c r="B36" s="72"/>
      <c r="C36" s="101" t="str">
        <f>IF('Term 4'!A13=0,"",'Term 4'!A13)</f>
        <v/>
      </c>
      <c r="D36" s="84"/>
      <c r="E36" s="79"/>
      <c r="F36" s="93" t="str">
        <f>IFERROR(IF(COUNTBLANK('Term 4'!AM89:AM89)=1,"",'Term 4'!AM89),"")</f>
        <v/>
      </c>
    </row>
    <row r="37" spans="1:6" ht="21" customHeight="1" x14ac:dyDescent="0.25">
      <c r="A37" s="68"/>
      <c r="B37" s="72"/>
      <c r="C37" s="101" t="str">
        <f>IF('Term 4'!A20=0,"",'Term 4'!A20)</f>
        <v/>
      </c>
      <c r="D37" s="84"/>
      <c r="E37" s="79"/>
      <c r="F37" s="93" t="str">
        <f>IFERROR(IF(COUNTBLANK('Term 4'!AM90:AM90)=1,"",'Term 4'!AM90),"")</f>
        <v/>
      </c>
    </row>
    <row r="38" spans="1:6" ht="21" customHeight="1" x14ac:dyDescent="0.25">
      <c r="A38" s="68"/>
      <c r="B38" s="72"/>
      <c r="C38" s="102" t="str">
        <f>IF('Term 4'!A27=0,"",'Term 4'!A27)</f>
        <v/>
      </c>
      <c r="D38" s="84"/>
      <c r="E38" s="79"/>
      <c r="F38" s="93" t="str">
        <f>IFERROR(IF(COUNTBLANK('Term 4'!AM91:AM91)=1,"",'Term 4'!AM91),"")</f>
        <v/>
      </c>
    </row>
    <row r="39" spans="1:6" ht="21" customHeight="1" x14ac:dyDescent="0.25">
      <c r="A39" s="106" t="s">
        <v>8</v>
      </c>
      <c r="B39" s="72" t="str">
        <f>IF(COUNTBLANK('Term 1'!AL80:AL80)=1,"",'Term 1'!AL80)</f>
        <v/>
      </c>
      <c r="C39" s="101" t="str">
        <f>IF('Term 4'!A34=0,"",'Term 4'!A34)</f>
        <v/>
      </c>
      <c r="D39" s="84"/>
      <c r="E39" s="79"/>
      <c r="F39" s="93" t="str">
        <f>IFERROR(IF(COUNTBLANK('Term 4'!AM92:AM92)=1,"",'Term 4'!AM92),"")</f>
        <v/>
      </c>
    </row>
    <row r="40" spans="1:6" ht="21" customHeight="1" x14ac:dyDescent="0.25">
      <c r="A40" s="106" t="s">
        <v>9</v>
      </c>
      <c r="B40" s="72" t="str">
        <f>IF(COUNTBLANK('Term 2'!AL80:AL80)=1,"",'Term 2'!AL80)</f>
        <v/>
      </c>
      <c r="C40" s="101" t="str">
        <f>IF('Term 4'!A41=0,"",'Term 4'!A41)</f>
        <v/>
      </c>
      <c r="D40" s="84"/>
      <c r="E40" s="79"/>
      <c r="F40" s="93" t="str">
        <f>IFERROR(IF(COUNTBLANK('Term 4'!AM93:AM93)=1,"",'Term 4'!AM93),"")</f>
        <v/>
      </c>
    </row>
    <row r="41" spans="1:6" ht="21" customHeight="1" x14ac:dyDescent="0.25">
      <c r="A41" s="106" t="s">
        <v>10</v>
      </c>
      <c r="B41" s="72" t="str">
        <f>IF(COUNTBLANK('Term 3'!AL80:AL80)=1,"",'Term 3'!AL80)</f>
        <v/>
      </c>
      <c r="C41" s="101" t="str">
        <f>IF('Term 4'!A48=0,"",'Term 4'!A48)</f>
        <v/>
      </c>
      <c r="D41" s="84"/>
      <c r="E41" s="79"/>
      <c r="F41" s="93" t="str">
        <f>IFERROR(IF(COUNTBLANK('Term 4'!AM94:AM94)=1,"",'Term 4'!AM94),"")</f>
        <v/>
      </c>
    </row>
    <row r="42" spans="1:6" ht="21" customHeight="1" x14ac:dyDescent="0.25">
      <c r="A42" s="106" t="s">
        <v>11</v>
      </c>
      <c r="B42" s="72" t="str">
        <f>IF(COUNTBLANK('Term 4'!AL80:AL80)=1,"",'Term 4'!AL80)</f>
        <v/>
      </c>
      <c r="C42" s="101" t="str">
        <f>IF('Term 4'!A55=0,"",'Term 4'!A55)</f>
        <v/>
      </c>
      <c r="D42" s="84"/>
      <c r="E42" s="79"/>
      <c r="F42" s="93" t="str">
        <f>IFERROR(IF(COUNTBLANK('Term 4'!AM95:AM95)=1,"",'Term 4'!AM95),"")</f>
        <v/>
      </c>
    </row>
    <row r="43" spans="1:6" ht="21" customHeight="1" x14ac:dyDescent="0.25">
      <c r="A43" s="68"/>
      <c r="B43" s="72"/>
      <c r="C43" s="101" t="str">
        <f>IF('Term 4'!A62=0,"",'Term 4'!A62)</f>
        <v/>
      </c>
      <c r="D43" s="84"/>
      <c r="E43" s="79"/>
      <c r="F43" s="93" t="str">
        <f>IFERROR(IF(COUNTBLANK('Term 4'!AM96:AM96)=1,"",'Term 4'!AM96),"")</f>
        <v/>
      </c>
    </row>
    <row r="44" spans="1:6" ht="21" customHeight="1" thickBot="1" x14ac:dyDescent="0.3">
      <c r="A44" s="68"/>
      <c r="B44" s="72"/>
      <c r="C44" s="103" t="str">
        <f>IF('Term 4'!A69=0,"",'Term 4'!A69)</f>
        <v/>
      </c>
      <c r="D44" s="85"/>
      <c r="E44" s="81"/>
      <c r="F44" s="93" t="str">
        <f>IFERROR(IF(COUNTBLANK('Term 4'!AM97:AM97)=1,"",'Term 4'!AM97),"")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kUV6tTLxhHjbJBtyV9iAnlEbCY4Na1fOgIKvkCpBaNhLT5zgwjp1UC44hA3OwKgpk0591JIkm4xLi6KuXGdnaQ==" saltValue="9xsCXK+d/4JGAu17mE40aA=="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6" orientation="portrait" r:id="rId1"/>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topLeftCell="A28" zoomScaleNormal="100" workbookViewId="0">
      <selection activeCell="A46" sqref="A46:XFD52"/>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7" t="str">
        <f>IF(COUNTBLANK('Name Entry'!AN1:AN1)=1,"",'Name Entry'!AN1)</f>
        <v/>
      </c>
      <c r="B2" s="227"/>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1'!AO88:AO88)=1,"",'Term 1'!AO88),"")</f>
        <v/>
      </c>
    </row>
    <row r="6" spans="1:6" ht="21" customHeight="1" x14ac:dyDescent="0.25">
      <c r="A6" s="68"/>
      <c r="B6" s="68"/>
      <c r="C6" s="101" t="str">
        <f>IF('Term 1'!A13=0,"",'Term 1'!A13)</f>
        <v/>
      </c>
      <c r="D6" s="78"/>
      <c r="E6" s="79"/>
      <c r="F6" s="93" t="str">
        <f>IFERROR(IF(COUNTBLANK('Term 1'!AO89:AO89)=1,"",'Term 1'!AO89),"")</f>
        <v/>
      </c>
    </row>
    <row r="7" spans="1:6" ht="21" customHeight="1" x14ac:dyDescent="0.25">
      <c r="A7" s="68"/>
      <c r="B7" s="68"/>
      <c r="C7" s="101" t="str">
        <f>IF('Term 1'!A20=0,"",'Term 1'!A20)</f>
        <v/>
      </c>
      <c r="D7" s="78"/>
      <c r="E7" s="79"/>
      <c r="F7" s="93" t="str">
        <f>IFERROR(IF(COUNTBLANK('Term 1'!AO90:AO90)=1,"",'Term 1'!AO90),"")</f>
        <v/>
      </c>
    </row>
    <row r="8" spans="1:6" ht="21" customHeight="1" x14ac:dyDescent="0.25">
      <c r="A8" s="68"/>
      <c r="B8" s="68"/>
      <c r="C8" s="102" t="str">
        <f>IF('Term 1'!A27=0,"",'Term 1'!A27)</f>
        <v/>
      </c>
      <c r="D8" s="78"/>
      <c r="E8" s="79"/>
      <c r="F8" s="93" t="str">
        <f>IFERROR(IF(COUNTBLANK('Term 1'!AO91:AO91)=1,"",'Term 1'!AO91),"")</f>
        <v/>
      </c>
    </row>
    <row r="9" spans="1:6" ht="21" customHeight="1" x14ac:dyDescent="0.25">
      <c r="A9" s="68"/>
      <c r="B9" s="68"/>
      <c r="C9" s="101" t="str">
        <f>IF('Term 1'!A34=0,"",'Term 1'!A34)</f>
        <v/>
      </c>
      <c r="D9" s="78"/>
      <c r="E9" s="79"/>
      <c r="F9" s="93" t="str">
        <f>IFERROR(IF(COUNTBLANK('Term 1'!AO92:AO92)=1,"",'Term 1'!AO92),"")</f>
        <v/>
      </c>
    </row>
    <row r="10" spans="1:6" ht="21" customHeight="1" x14ac:dyDescent="0.25">
      <c r="A10" s="68"/>
      <c r="B10" s="68"/>
      <c r="C10" s="101" t="str">
        <f>IF('Term 1'!A41=0,"",'Term 1'!A41)</f>
        <v/>
      </c>
      <c r="D10" s="78"/>
      <c r="E10" s="79"/>
      <c r="F10" s="93" t="str">
        <f>IFERROR(IF(COUNTBLANK('Term 1'!AO93:AO93)=1,"",'Term 1'!AO93),"")</f>
        <v/>
      </c>
    </row>
    <row r="11" spans="1:6" ht="21" customHeight="1" x14ac:dyDescent="0.25">
      <c r="A11" s="68"/>
      <c r="B11" s="91"/>
      <c r="C11" s="101" t="str">
        <f>IF('Term 1'!A48=0,"",'Term 1'!A48)</f>
        <v/>
      </c>
      <c r="D11" s="78"/>
      <c r="E11" s="79"/>
      <c r="F11" s="93" t="str">
        <f>IFERROR(IF(COUNTBLANK('Term 1'!AO94:AO94)=1,"",'Term 1'!AO94),"")</f>
        <v/>
      </c>
    </row>
    <row r="12" spans="1:6" ht="21" customHeight="1" x14ac:dyDescent="0.25">
      <c r="A12" s="68"/>
      <c r="B12" s="68"/>
      <c r="C12" s="101" t="str">
        <f>IF('Term 1'!A55=0,"",'Term 1'!A55)</f>
        <v/>
      </c>
      <c r="D12" s="78"/>
      <c r="E12" s="79"/>
      <c r="F12" s="93" t="str">
        <f>IFERROR(IF(COUNTBLANK('Term 1'!AO95:AO95)=1,"",'Term 1'!AO95),"")</f>
        <v/>
      </c>
    </row>
    <row r="13" spans="1:6" ht="21" customHeight="1" x14ac:dyDescent="0.25">
      <c r="A13" s="68"/>
      <c r="B13" s="68"/>
      <c r="C13" s="101" t="str">
        <f>IF('Term 1'!A62=0,"",'Term 1'!A62)</f>
        <v/>
      </c>
      <c r="D13" s="78"/>
      <c r="E13" s="79"/>
      <c r="F13" s="93" t="str">
        <f>IFERROR(IF(COUNTBLANK('Term 1'!AO96:AO96)=1,"",'Term 1'!AO96),"")</f>
        <v/>
      </c>
    </row>
    <row r="14" spans="1:6" ht="21" customHeight="1" thickBot="1" x14ac:dyDescent="0.3">
      <c r="A14" s="68"/>
      <c r="B14" s="68"/>
      <c r="C14" s="101" t="str">
        <f>IF('Term 1'!A69=0,"",'Term 1'!A69)</f>
        <v/>
      </c>
      <c r="D14" s="80"/>
      <c r="E14" s="81"/>
      <c r="F14" s="93" t="str">
        <f>IFERROR(IF(COUNTBLANK('Term 1'!AO97:AO97)=1,"",'Term 1'!AO97),"")</f>
        <v/>
      </c>
    </row>
    <row r="15" spans="1:6" ht="21" customHeight="1" x14ac:dyDescent="0.25">
      <c r="A15" s="69"/>
      <c r="B15" s="70" t="e">
        <f>COUNTIF(tblChecklist3456789101112131415161718192021[Proficiency],"&gt;=3.00")/COUNTIF(tblChecklist3456789101112131415161718192021[Proficiency],"&gt;=0")</f>
        <v>#DIV/0!</v>
      </c>
      <c r="C15" s="100" t="str">
        <f>IF('Term 2'!A6=0,"",'Term 2'!A6)</f>
        <v/>
      </c>
      <c r="D15" s="82"/>
      <c r="E15" s="83"/>
      <c r="F15" s="93" t="str">
        <f>IFERROR(IF(COUNTBLANK('Term 2'!AO88:AO88)=1,"",'Term 2'!AO88),"")</f>
        <v/>
      </c>
    </row>
    <row r="16" spans="1:6" ht="21" customHeight="1" x14ac:dyDescent="0.25">
      <c r="A16" s="68"/>
      <c r="B16" s="68"/>
      <c r="C16" s="101" t="str">
        <f>IF('Term 2'!A13=0,"",'Term 2'!A13)</f>
        <v/>
      </c>
      <c r="D16" s="84"/>
      <c r="E16" s="79"/>
      <c r="F16" s="93" t="str">
        <f>IFERROR(IF(COUNTBLANK('Term 2'!AO89:AO89)=1,"",'Term 2'!AO89),"")</f>
        <v/>
      </c>
    </row>
    <row r="17" spans="1:6" ht="21" customHeight="1" x14ac:dyDescent="0.25">
      <c r="A17" s="68"/>
      <c r="B17" s="68"/>
      <c r="C17" s="101" t="str">
        <f>IF('Term 2'!A20=0,"",'Term 2'!A20)</f>
        <v/>
      </c>
      <c r="D17" s="84"/>
      <c r="E17" s="79"/>
      <c r="F17" s="93" t="str">
        <f>IFERROR(IF(COUNTBLANK('Term 2'!AO90:AO90)=1,"",'Term 2'!AO90),"")</f>
        <v/>
      </c>
    </row>
    <row r="18" spans="1:6" ht="21" customHeight="1" x14ac:dyDescent="0.25">
      <c r="A18" s="68"/>
      <c r="B18" s="71"/>
      <c r="C18" s="102" t="str">
        <f>IF('Term 2'!A27=0,"",'Term 2'!A27)</f>
        <v/>
      </c>
      <c r="D18" s="84"/>
      <c r="E18" s="79"/>
      <c r="F18" s="93" t="str">
        <f>IFERROR(IF(COUNTBLANK('Term 2'!AO91:AO91)=1,"",'Term 2'!AO91),"")</f>
        <v/>
      </c>
    </row>
    <row r="19" spans="1:6" ht="21" customHeight="1" x14ac:dyDescent="0.25">
      <c r="A19" s="68"/>
      <c r="B19" s="92"/>
      <c r="C19" s="101" t="str">
        <f>IF('Term 2'!A34=0,"",'Term 2'!A34)</f>
        <v/>
      </c>
      <c r="D19" s="84"/>
      <c r="E19" s="79"/>
      <c r="F19" s="93" t="str">
        <f>IFERROR(IF(COUNTBLANK('Term 2'!AO92:AO92)=1,"",'Term 2'!AO92),"")</f>
        <v/>
      </c>
    </row>
    <row r="20" spans="1:6" ht="21" customHeight="1" x14ac:dyDescent="0.25">
      <c r="A20" s="68"/>
      <c r="B20" s="68"/>
      <c r="C20" s="101" t="str">
        <f>IF('Term 2'!A41=0,"",'Term 2'!A41)</f>
        <v/>
      </c>
      <c r="D20" s="84"/>
      <c r="E20" s="79"/>
      <c r="F20" s="93" t="str">
        <f>IFERROR(IF(COUNTBLANK('Term 2'!AO93:AO93)=1,"",'Term 2'!AO93),"")</f>
        <v/>
      </c>
    </row>
    <row r="21" spans="1:6" ht="21" customHeight="1" x14ac:dyDescent="0.25">
      <c r="A21" s="68"/>
      <c r="B21" s="72"/>
      <c r="C21" s="101" t="str">
        <f>IF('Term 2'!A48=0,"",'Term 2'!A48)</f>
        <v/>
      </c>
      <c r="D21" s="84"/>
      <c r="E21" s="79"/>
      <c r="F21" s="93" t="str">
        <f>IFERROR(IF(COUNTBLANK('Term 2'!AO94:AO94)=1,"",'Term 2'!AO94),"")</f>
        <v/>
      </c>
    </row>
    <row r="22" spans="1:6" ht="21" customHeight="1" x14ac:dyDescent="0.25">
      <c r="A22" s="68"/>
      <c r="B22" s="73"/>
      <c r="C22" s="101" t="str">
        <f>IF('Term 2'!A55=0,"",'Term 2'!A55)</f>
        <v/>
      </c>
      <c r="D22" s="84"/>
      <c r="E22" s="79"/>
      <c r="F22" s="93" t="str">
        <f>IFERROR(IF(COUNTBLANK('Term 2'!AO95:AO95)=1,"",'Term 2'!AO95),"")</f>
        <v/>
      </c>
    </row>
    <row r="23" spans="1:6" ht="21" customHeight="1" x14ac:dyDescent="0.25">
      <c r="A23" s="68"/>
      <c r="B23" s="73"/>
      <c r="C23" s="101" t="str">
        <f>IF('Term 2'!A62=0,"",'Term 2'!A62)</f>
        <v/>
      </c>
      <c r="D23" s="84"/>
      <c r="E23" s="79"/>
      <c r="F23" s="93" t="str">
        <f>IFERROR(IF(COUNTBLANK('Term 2'!AO96:AO96)=1,"",'Term 2'!AO96),"")</f>
        <v/>
      </c>
    </row>
    <row r="24" spans="1:6" ht="21" customHeight="1" thickBot="1" x14ac:dyDescent="0.3">
      <c r="A24" s="68"/>
      <c r="B24" s="73"/>
      <c r="C24" s="101" t="str">
        <f>IF('Term 2'!A69=0,"",'Term 2'!A69)</f>
        <v/>
      </c>
      <c r="D24" s="85"/>
      <c r="E24" s="81"/>
      <c r="F24" s="93" t="str">
        <f>IFERROR(IF(COUNTBLANK('Term 2'!AO97:AO97)=1,"",'Term 2'!AO97),"")</f>
        <v/>
      </c>
    </row>
    <row r="25" spans="1:6" ht="21" customHeight="1" x14ac:dyDescent="0.25">
      <c r="A25" s="68"/>
      <c r="B25" s="73"/>
      <c r="C25" s="100" t="str">
        <f>IF('Term 3'!A6=0,"",'Term 3'!A6)</f>
        <v/>
      </c>
      <c r="D25" s="82"/>
      <c r="E25" s="83"/>
      <c r="F25" s="93" t="str">
        <f>IFERROR(IF(COUNTBLANK('Term 3'!AO88:AO88)=1,"",'Term 3'!AO88),"")</f>
        <v/>
      </c>
    </row>
    <row r="26" spans="1:6" ht="21" customHeight="1" x14ac:dyDescent="0.25">
      <c r="A26" s="68"/>
      <c r="B26" s="73"/>
      <c r="C26" s="101" t="str">
        <f>IF('Term 3'!A13=0,"",'Term 3'!A13)</f>
        <v/>
      </c>
      <c r="D26" s="84"/>
      <c r="E26" s="79"/>
      <c r="F26" s="93" t="str">
        <f>IFERROR(IF(COUNTBLANK('Term 3'!AO89:AO89)=1,"",'Term 3'!AO89),"")</f>
        <v/>
      </c>
    </row>
    <row r="27" spans="1:6" ht="21" customHeight="1" x14ac:dyDescent="0.25">
      <c r="A27" s="68"/>
      <c r="B27" s="73"/>
      <c r="C27" s="101" t="str">
        <f>IF('Term 3'!A20=0,"",'Term 3'!A20)</f>
        <v/>
      </c>
      <c r="D27" s="84"/>
      <c r="E27" s="79"/>
      <c r="F27" s="93" t="str">
        <f>IFERROR(IF(COUNTBLANK('Term 3'!AO90:AO90)=1,"",'Term 3'!AO90),"")</f>
        <v/>
      </c>
    </row>
    <row r="28" spans="1:6" ht="21" customHeight="1" x14ac:dyDescent="0.25">
      <c r="A28" s="68"/>
      <c r="B28" s="73"/>
      <c r="C28" s="102" t="str">
        <f>IF('Term 3'!A27=0,"",'Term 3'!A27)</f>
        <v/>
      </c>
      <c r="D28" s="84"/>
      <c r="E28" s="79"/>
      <c r="F28" s="93" t="str">
        <f>IFERROR(IF(COUNTBLANK('Term 3'!AO91:AO91)=1,"",'Term 3'!AO91),"")</f>
        <v/>
      </c>
    </row>
    <row r="29" spans="1:6" ht="21" customHeight="1" x14ac:dyDescent="0.25">
      <c r="A29" s="68"/>
      <c r="B29" s="72"/>
      <c r="C29" s="101" t="str">
        <f>IF('Term 3'!A34=0,"",'Term 3'!A34)</f>
        <v/>
      </c>
      <c r="D29" s="84"/>
      <c r="E29" s="79"/>
      <c r="F29" s="93" t="str">
        <f>IFERROR(IF(COUNTBLANK('Term 3'!AO92:AO92)=1,"",'Term 3'!AO92),"")</f>
        <v/>
      </c>
    </row>
    <row r="30" spans="1:6" ht="21" customHeight="1" x14ac:dyDescent="0.25">
      <c r="A30" s="68"/>
      <c r="B30" s="72"/>
      <c r="C30" s="101" t="str">
        <f>IF('Term 3'!A41=0,"",'Term 3'!A41)</f>
        <v/>
      </c>
      <c r="D30" s="84"/>
      <c r="E30" s="79"/>
      <c r="F30" s="93" t="str">
        <f>IFERROR(IF(COUNTBLANK('Term 3'!AO93:AO93)=1,"",'Term 3'!AO93),"")</f>
        <v/>
      </c>
    </row>
    <row r="31" spans="1:6" ht="21" customHeight="1" x14ac:dyDescent="0.25">
      <c r="A31" s="68"/>
      <c r="B31" s="72"/>
      <c r="C31" s="101" t="str">
        <f>IF('Term 3'!A48=0,"",'Term 3'!A48)</f>
        <v/>
      </c>
      <c r="D31" s="84"/>
      <c r="E31" s="79"/>
      <c r="F31" s="93" t="str">
        <f>IFERROR(IF(COUNTBLANK('Term 3'!AO94:AO94)=1,"",'Term 3'!AO94),"")</f>
        <v/>
      </c>
    </row>
    <row r="32" spans="1:6" ht="21" customHeight="1" x14ac:dyDescent="0.25">
      <c r="A32" s="68"/>
      <c r="B32" s="72"/>
      <c r="C32" s="101" t="str">
        <f>IF('Term 3'!A55=0,"",'Term 3'!A55)</f>
        <v/>
      </c>
      <c r="D32" s="84"/>
      <c r="E32" s="79"/>
      <c r="F32" s="93" t="str">
        <f>IFERROR(IF(COUNTBLANK('Term 3'!AO95:AO95)=1,"",'Term 3'!AO95),"")</f>
        <v/>
      </c>
    </row>
    <row r="33" spans="1:6" ht="21" customHeight="1" x14ac:dyDescent="0.25">
      <c r="A33" s="68"/>
      <c r="B33" s="72"/>
      <c r="C33" s="101" t="str">
        <f>IF('Term 3'!A62=0,"",'Term 3'!A62)</f>
        <v/>
      </c>
      <c r="D33" s="84"/>
      <c r="E33" s="79"/>
      <c r="F33" s="93" t="str">
        <f>IFERROR(IF(COUNTBLANK('Term 3'!AO96:AO96)=1,"",'Term 3'!AO96),"")</f>
        <v/>
      </c>
    </row>
    <row r="34" spans="1:6" ht="21" customHeight="1" thickBot="1" x14ac:dyDescent="0.3">
      <c r="A34" s="68"/>
      <c r="B34" s="72"/>
      <c r="C34" s="101" t="str">
        <f>IF('Term 3'!A69=0,"",'Term 3'!A69)</f>
        <v/>
      </c>
      <c r="D34" s="85"/>
      <c r="E34" s="81"/>
      <c r="F34" s="93" t="str">
        <f>IFERROR(IF(COUNTBLANK('Term 3'!AO97:AO97)=1,"",'Term 3'!AO97),"")</f>
        <v/>
      </c>
    </row>
    <row r="35" spans="1:6" ht="21" customHeight="1" x14ac:dyDescent="0.25">
      <c r="A35" s="68"/>
      <c r="B35" s="72"/>
      <c r="C35" s="100" t="str">
        <f>IF('Term 4'!A6=0,"",'Term 4'!A6)</f>
        <v/>
      </c>
      <c r="D35" s="82"/>
      <c r="E35" s="83"/>
      <c r="F35" s="93" t="str">
        <f>IFERROR(IF(COUNTBLANK('Term 4'!AO88:AO88)=1,"",'Term 4'!AO88),"")</f>
        <v/>
      </c>
    </row>
    <row r="36" spans="1:6" ht="21" customHeight="1" x14ac:dyDescent="0.25">
      <c r="A36" s="68"/>
      <c r="B36" s="72"/>
      <c r="C36" s="101" t="str">
        <f>IF('Term 4'!A13=0,"",'Term 4'!A13)</f>
        <v/>
      </c>
      <c r="D36" s="84"/>
      <c r="E36" s="79"/>
      <c r="F36" s="93" t="str">
        <f>IFERROR(IF(COUNTBLANK('Term 4'!AO89:AO89)=1,"",'Term 4'!AO89),"")</f>
        <v/>
      </c>
    </row>
    <row r="37" spans="1:6" ht="21" customHeight="1" x14ac:dyDescent="0.25">
      <c r="A37" s="68"/>
      <c r="B37" s="72"/>
      <c r="C37" s="101" t="str">
        <f>IF('Term 4'!A20=0,"",'Term 4'!A20)</f>
        <v/>
      </c>
      <c r="D37" s="84"/>
      <c r="E37" s="79"/>
      <c r="F37" s="93" t="str">
        <f>IFERROR(IF(COUNTBLANK('Term 4'!AO90:AO90)=1,"",'Term 4'!AO90),"")</f>
        <v/>
      </c>
    </row>
    <row r="38" spans="1:6" ht="21" customHeight="1" x14ac:dyDescent="0.25">
      <c r="A38" s="68"/>
      <c r="B38" s="72"/>
      <c r="C38" s="102" t="str">
        <f>IF('Term 4'!A27=0,"",'Term 4'!A27)</f>
        <v/>
      </c>
      <c r="D38" s="84"/>
      <c r="E38" s="79"/>
      <c r="F38" s="93" t="str">
        <f>IFERROR(IF(COUNTBLANK('Term 4'!AO91:AO91)=1,"",'Term 4'!AO91),"")</f>
        <v/>
      </c>
    </row>
    <row r="39" spans="1:6" ht="21" customHeight="1" x14ac:dyDescent="0.25">
      <c r="A39" s="106" t="s">
        <v>8</v>
      </c>
      <c r="B39" s="72" t="str">
        <f>IF(COUNTBLANK('Term 1'!AN80:AN80)=1,"",'Term 1'!AN80)</f>
        <v/>
      </c>
      <c r="C39" s="101" t="str">
        <f>IF('Term 4'!A34=0,"",'Term 4'!A34)</f>
        <v/>
      </c>
      <c r="D39" s="84"/>
      <c r="E39" s="79"/>
      <c r="F39" s="93" t="str">
        <f>IFERROR(IF(COUNTBLANK('Term 4'!AO92:AO92)=1,"",'Term 4'!AO92),"")</f>
        <v/>
      </c>
    </row>
    <row r="40" spans="1:6" ht="21" customHeight="1" x14ac:dyDescent="0.25">
      <c r="A40" s="106" t="s">
        <v>9</v>
      </c>
      <c r="B40" s="72" t="str">
        <f>IF(COUNTBLANK('Term 2'!AN80:AN80)=1,"",'Term 2'!AN80)</f>
        <v/>
      </c>
      <c r="C40" s="101" t="str">
        <f>IF('Term 4'!A41=0,"",'Term 4'!A41)</f>
        <v/>
      </c>
      <c r="D40" s="84"/>
      <c r="E40" s="79"/>
      <c r="F40" s="93" t="str">
        <f>IFERROR(IF(COUNTBLANK('Term 4'!AO93:AO93)=1,"",'Term 4'!AO93),"")</f>
        <v/>
      </c>
    </row>
    <row r="41" spans="1:6" ht="21" customHeight="1" x14ac:dyDescent="0.25">
      <c r="A41" s="106" t="s">
        <v>10</v>
      </c>
      <c r="B41" s="72" t="str">
        <f>IF(COUNTBLANK('Term 3'!AN80:AN80)=1,"",'Term 3'!AN80)</f>
        <v/>
      </c>
      <c r="C41" s="101" t="str">
        <f>IF('Term 4'!A48=0,"",'Term 4'!A48)</f>
        <v/>
      </c>
      <c r="D41" s="84"/>
      <c r="E41" s="79"/>
      <c r="F41" s="93" t="str">
        <f>IFERROR(IF(COUNTBLANK('Term 4'!AO94:AO94)=1,"",'Term 4'!AO94),"")</f>
        <v/>
      </c>
    </row>
    <row r="42" spans="1:6" ht="21" customHeight="1" x14ac:dyDescent="0.25">
      <c r="A42" s="106" t="s">
        <v>11</v>
      </c>
      <c r="B42" s="72" t="str">
        <f>IF(COUNTBLANK('Term 4'!AN80:AN80)=1,"",'Term 4'!AN80)</f>
        <v/>
      </c>
      <c r="C42" s="101" t="str">
        <f>IF('Term 4'!A55=0,"",'Term 4'!A55)</f>
        <v/>
      </c>
      <c r="D42" s="84"/>
      <c r="E42" s="79"/>
      <c r="F42" s="93" t="str">
        <f>IFERROR(IF(COUNTBLANK('Term 4'!AO95:AO95)=1,"",'Term 4'!AO95),"")</f>
        <v/>
      </c>
    </row>
    <row r="43" spans="1:6" ht="21" customHeight="1" x14ac:dyDescent="0.25">
      <c r="A43" s="111"/>
      <c r="B43" s="72"/>
      <c r="C43" s="101" t="str">
        <f>IF('Term 4'!A62=0,"",'Term 4'!A62)</f>
        <v/>
      </c>
      <c r="D43" s="84"/>
      <c r="E43" s="79"/>
      <c r="F43" s="93" t="str">
        <f>IFERROR(IF(COUNTBLANK('Term 4'!AO96:AO96)=1,"",'Term 4'!AO96),"")</f>
        <v/>
      </c>
    </row>
    <row r="44" spans="1:6" ht="21" customHeight="1" thickBot="1" x14ac:dyDescent="0.3">
      <c r="A44" s="68"/>
      <c r="B44" s="72"/>
      <c r="C44" s="103" t="str">
        <f>IF('Term 4'!A69=0,"",'Term 4'!A69)</f>
        <v/>
      </c>
      <c r="D44" s="85"/>
      <c r="E44" s="81"/>
      <c r="F44" s="93" t="str">
        <f>IFERROR(IF(COUNTBLANK('Term 4'!AO97:AO97)=1,"",'Term 4'!AO97),"")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FSoOzFBJ3TtDn3TJjDjG8LX9pfgZ+kiX6OxfI/Z80hDRXCV/z7I+NCeI/sLSAv2Wo2jpSffezk7KETPDId7B6g==" saltValue="E6+Fpdoka1QSogyfIT69xA=="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6" orientation="portrait" r:id="rId1"/>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topLeftCell="A16" zoomScaleNormal="100" workbookViewId="0">
      <selection activeCell="A46" sqref="A46:XFD52"/>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7" t="str">
        <f>IF(COUNTBLANK('Name Entry'!AP1:AP1)=1,"",'Name Entry'!AP1)</f>
        <v/>
      </c>
      <c r="B2" s="227"/>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1'!AQ88:AQ88)=1,"",'Term 1'!AQ88),"")</f>
        <v/>
      </c>
    </row>
    <row r="6" spans="1:6" ht="21" customHeight="1" x14ac:dyDescent="0.25">
      <c r="A6" s="68"/>
      <c r="B6" s="68"/>
      <c r="C6" s="101" t="str">
        <f>IF('Term 1'!A13=0,"",'Term 1'!A13)</f>
        <v/>
      </c>
      <c r="D6" s="78"/>
      <c r="E6" s="79"/>
      <c r="F6" s="93" t="str">
        <f>IFERROR(IF(COUNTBLANK('Term 1'!AQ89:AQ89)=1,"",'Term 1'!AQ89),"")</f>
        <v/>
      </c>
    </row>
    <row r="7" spans="1:6" ht="21" customHeight="1" x14ac:dyDescent="0.25">
      <c r="A7" s="68"/>
      <c r="B7" s="68"/>
      <c r="C7" s="101" t="str">
        <f>IF('Term 1'!A20=0,"",'Term 1'!A20)</f>
        <v/>
      </c>
      <c r="D7" s="78"/>
      <c r="E7" s="79"/>
      <c r="F7" s="93" t="str">
        <f>IFERROR(IF(COUNTBLANK('Term 1'!AQ90:AQ90)=1,"",'Term 1'!AQ90),"")</f>
        <v/>
      </c>
    </row>
    <row r="8" spans="1:6" ht="21" customHeight="1" x14ac:dyDescent="0.25">
      <c r="A8" s="68"/>
      <c r="B8" s="68"/>
      <c r="C8" s="102" t="str">
        <f>IF('Term 1'!A27=0,"",'Term 1'!A27)</f>
        <v/>
      </c>
      <c r="D8" s="78"/>
      <c r="E8" s="79"/>
      <c r="F8" s="93" t="str">
        <f>IFERROR(IF(COUNTBLANK('Term 1'!AQ91:AQ91)=1,"",'Term 1'!AQ91),"")</f>
        <v/>
      </c>
    </row>
    <row r="9" spans="1:6" ht="21" customHeight="1" x14ac:dyDescent="0.25">
      <c r="A9" s="68"/>
      <c r="B9" s="68"/>
      <c r="C9" s="101" t="str">
        <f>IF('Term 1'!A34=0,"",'Term 1'!A34)</f>
        <v/>
      </c>
      <c r="D9" s="78"/>
      <c r="E9" s="79"/>
      <c r="F9" s="93" t="str">
        <f>IFERROR(IF(COUNTBLANK('Term 1'!AQ92:AQ92)=1,"",'Term 1'!AQ92),"")</f>
        <v/>
      </c>
    </row>
    <row r="10" spans="1:6" ht="21" customHeight="1" x14ac:dyDescent="0.25">
      <c r="A10" s="68"/>
      <c r="B10" s="68"/>
      <c r="C10" s="101" t="str">
        <f>IF('Term 1'!A41=0,"",'Term 1'!A41)</f>
        <v/>
      </c>
      <c r="D10" s="78"/>
      <c r="E10" s="79"/>
      <c r="F10" s="93" t="str">
        <f>IFERROR(IF(COUNTBLANK('Term 1'!AQ93:AQ93)=1,"",'Term 1'!AQ93),"")</f>
        <v/>
      </c>
    </row>
    <row r="11" spans="1:6" ht="21" customHeight="1" x14ac:dyDescent="0.25">
      <c r="A11" s="68"/>
      <c r="B11" s="91"/>
      <c r="C11" s="101" t="str">
        <f>IF('Term 1'!A48=0,"",'Term 1'!A48)</f>
        <v/>
      </c>
      <c r="D11" s="78"/>
      <c r="E11" s="79"/>
      <c r="F11" s="93" t="str">
        <f>IFERROR(IF(COUNTBLANK('Term 1'!AQ94:AQ94)=1,"",'Term 1'!AQ94),"")</f>
        <v/>
      </c>
    </row>
    <row r="12" spans="1:6" ht="21" customHeight="1" x14ac:dyDescent="0.25">
      <c r="A12" s="68"/>
      <c r="B12" s="68"/>
      <c r="C12" s="101" t="str">
        <f>IF('Term 1'!A55=0,"",'Term 1'!A55)</f>
        <v/>
      </c>
      <c r="D12" s="78"/>
      <c r="E12" s="79"/>
      <c r="F12" s="93" t="str">
        <f>IFERROR(IF(COUNTBLANK('Term 1'!AQ95:AQ95)=1,"",'Term 1'!AQ95),"")</f>
        <v/>
      </c>
    </row>
    <row r="13" spans="1:6" ht="21" customHeight="1" x14ac:dyDescent="0.25">
      <c r="A13" s="68"/>
      <c r="B13" s="68"/>
      <c r="C13" s="101" t="str">
        <f>IF('Term 1'!A62=0,"",'Term 1'!A62)</f>
        <v/>
      </c>
      <c r="D13" s="78"/>
      <c r="E13" s="79"/>
      <c r="F13" s="93" t="str">
        <f>IFERROR(IF(COUNTBLANK('Term 1'!AQ96:AQ96)=1,"",'Term 1'!AQ96),"")</f>
        <v/>
      </c>
    </row>
    <row r="14" spans="1:6" ht="21" customHeight="1" thickBot="1" x14ac:dyDescent="0.3">
      <c r="A14" s="68"/>
      <c r="B14" s="68"/>
      <c r="C14" s="101" t="str">
        <f>IF('Term 1'!A69=0,"",'Term 1'!A69)</f>
        <v/>
      </c>
      <c r="D14" s="80"/>
      <c r="E14" s="81"/>
      <c r="F14" s="93" t="str">
        <f>IFERROR(IF(COUNTBLANK('Term 1'!AQ97:AQ97)=1,"",'Term 1'!AQ97),"")</f>
        <v/>
      </c>
    </row>
    <row r="15" spans="1:6" ht="21" customHeight="1" x14ac:dyDescent="0.25">
      <c r="A15" s="69"/>
      <c r="B15" s="70" t="e">
        <f>COUNTIF(tblChecklist345678910111213141516171819202122[Proficiency],"&gt;=3.00")/COUNTIF(tblChecklist345678910111213141516171819202122[Proficiency],"&gt;=0")</f>
        <v>#DIV/0!</v>
      </c>
      <c r="C15" s="100" t="str">
        <f>IF('Term 2'!A6=0,"",'Term 2'!A6)</f>
        <v/>
      </c>
      <c r="D15" s="82"/>
      <c r="E15" s="83"/>
      <c r="F15" s="93" t="str">
        <f>IFERROR(IF(COUNTBLANK('Term 2'!AQ88:AQ88)=1,"",'Term 2'!AQ88),"")</f>
        <v/>
      </c>
    </row>
    <row r="16" spans="1:6" ht="21" customHeight="1" x14ac:dyDescent="0.25">
      <c r="A16" s="68"/>
      <c r="B16" s="68"/>
      <c r="C16" s="101" t="str">
        <f>IF('Term 2'!A13=0,"",'Term 2'!A13)</f>
        <v/>
      </c>
      <c r="D16" s="84"/>
      <c r="E16" s="79"/>
      <c r="F16" s="93" t="str">
        <f>IFERROR(IF(COUNTBLANK('Term 2'!AQ89:AQ89)=1,"",'Term 2'!AQ89),"")</f>
        <v/>
      </c>
    </row>
    <row r="17" spans="1:6" ht="21" customHeight="1" x14ac:dyDescent="0.25">
      <c r="A17" s="68"/>
      <c r="B17" s="68"/>
      <c r="C17" s="101" t="str">
        <f>IF('Term 2'!A20=0,"",'Term 2'!A20)</f>
        <v/>
      </c>
      <c r="D17" s="84"/>
      <c r="E17" s="79"/>
      <c r="F17" s="93" t="str">
        <f>IFERROR(IF(COUNTBLANK('Term 2'!AQ90:AQ90)=1,"",'Term 2'!AQ90),"")</f>
        <v/>
      </c>
    </row>
    <row r="18" spans="1:6" ht="21" customHeight="1" x14ac:dyDescent="0.25">
      <c r="A18" s="68"/>
      <c r="B18" s="71"/>
      <c r="C18" s="102" t="str">
        <f>IF('Term 2'!A27=0,"",'Term 2'!A27)</f>
        <v/>
      </c>
      <c r="D18" s="84"/>
      <c r="E18" s="79"/>
      <c r="F18" s="93" t="str">
        <f>IFERROR(IF(COUNTBLANK('Term 2'!AQ91:AQ91)=1,"",'Term 2'!AQ91),"")</f>
        <v/>
      </c>
    </row>
    <row r="19" spans="1:6" ht="21" customHeight="1" x14ac:dyDescent="0.25">
      <c r="A19" s="68"/>
      <c r="B19" s="92"/>
      <c r="C19" s="101" t="str">
        <f>IF('Term 2'!A34=0,"",'Term 2'!A34)</f>
        <v/>
      </c>
      <c r="D19" s="84"/>
      <c r="E19" s="79"/>
      <c r="F19" s="93" t="str">
        <f>IFERROR(IF(COUNTBLANK('Term 2'!AQ92:AQ92)=1,"",'Term 2'!AQ92),"")</f>
        <v/>
      </c>
    </row>
    <row r="20" spans="1:6" ht="21" customHeight="1" x14ac:dyDescent="0.25">
      <c r="A20" s="68"/>
      <c r="B20" s="68"/>
      <c r="C20" s="101" t="str">
        <f>IF('Term 2'!A41=0,"",'Term 2'!A41)</f>
        <v/>
      </c>
      <c r="D20" s="84"/>
      <c r="E20" s="79"/>
      <c r="F20" s="93" t="str">
        <f>IFERROR(IF(COUNTBLANK('Term 2'!AQ93:AQ93)=1,"",'Term 2'!AQ93),"")</f>
        <v/>
      </c>
    </row>
    <row r="21" spans="1:6" ht="21" customHeight="1" x14ac:dyDescent="0.25">
      <c r="A21" s="68"/>
      <c r="B21" s="72"/>
      <c r="C21" s="101" t="str">
        <f>IF('Term 2'!A48=0,"",'Term 2'!A48)</f>
        <v/>
      </c>
      <c r="D21" s="84"/>
      <c r="E21" s="79"/>
      <c r="F21" s="93" t="str">
        <f>IFERROR(IF(COUNTBLANK('Term 2'!AQ94:AQ94)=1,"",'Term 2'!AQ94),"")</f>
        <v/>
      </c>
    </row>
    <row r="22" spans="1:6" ht="21" customHeight="1" x14ac:dyDescent="0.25">
      <c r="A22" s="68"/>
      <c r="B22" s="73"/>
      <c r="C22" s="101" t="str">
        <f>IF('Term 2'!A55=0,"",'Term 2'!A55)</f>
        <v/>
      </c>
      <c r="D22" s="84"/>
      <c r="E22" s="79"/>
      <c r="F22" s="93" t="str">
        <f>IFERROR(IF(COUNTBLANK('Term 2'!AQ95:AQ95)=1,"",'Term 2'!AQ95),"")</f>
        <v/>
      </c>
    </row>
    <row r="23" spans="1:6" ht="21" customHeight="1" x14ac:dyDescent="0.25">
      <c r="A23" s="68"/>
      <c r="B23" s="73"/>
      <c r="C23" s="101" t="str">
        <f>IF('Term 2'!A62=0,"",'Term 2'!A62)</f>
        <v/>
      </c>
      <c r="D23" s="84"/>
      <c r="E23" s="79"/>
      <c r="F23" s="93" t="str">
        <f>IFERROR(IF(COUNTBLANK('Term 2'!AQ96:AQ96)=1,"",'Term 2'!AQ96),"")</f>
        <v/>
      </c>
    </row>
    <row r="24" spans="1:6" ht="21" customHeight="1" thickBot="1" x14ac:dyDescent="0.3">
      <c r="A24" s="68"/>
      <c r="B24" s="73"/>
      <c r="C24" s="101" t="str">
        <f>IF('Term 2'!A69=0,"",'Term 2'!A69)</f>
        <v/>
      </c>
      <c r="D24" s="85"/>
      <c r="E24" s="81"/>
      <c r="F24" s="93" t="str">
        <f>IFERROR(IF(COUNTBLANK('Term 2'!AQ97:AQ97)=1,"",'Term 2'!AQ97),"")</f>
        <v/>
      </c>
    </row>
    <row r="25" spans="1:6" ht="21" customHeight="1" x14ac:dyDescent="0.25">
      <c r="A25" s="68"/>
      <c r="B25" s="73"/>
      <c r="C25" s="100" t="str">
        <f>IF('Term 3'!A6=0,"",'Term 3'!A6)</f>
        <v/>
      </c>
      <c r="D25" s="82"/>
      <c r="E25" s="83"/>
      <c r="F25" s="93" t="str">
        <f>IFERROR(IF(COUNTBLANK('Term 3'!AQ88:AQ88)=1,"",'Term 3'!AQ88),"")</f>
        <v/>
      </c>
    </row>
    <row r="26" spans="1:6" ht="21" customHeight="1" x14ac:dyDescent="0.25">
      <c r="A26" s="68"/>
      <c r="B26" s="73"/>
      <c r="C26" s="101" t="str">
        <f>IF('Term 3'!A13=0,"",'Term 3'!A13)</f>
        <v/>
      </c>
      <c r="D26" s="84"/>
      <c r="E26" s="79"/>
      <c r="F26" s="93" t="str">
        <f>IFERROR(IF(COUNTBLANK('Term 3'!AQ89:AQ89)=1,"",'Term 3'!AQ89),"")</f>
        <v/>
      </c>
    </row>
    <row r="27" spans="1:6" ht="21" customHeight="1" x14ac:dyDescent="0.25">
      <c r="A27" s="68"/>
      <c r="B27" s="73"/>
      <c r="C27" s="101" t="str">
        <f>IF('Term 3'!A20=0,"",'Term 3'!A20)</f>
        <v/>
      </c>
      <c r="D27" s="84"/>
      <c r="E27" s="79"/>
      <c r="F27" s="93" t="str">
        <f>IFERROR(IF(COUNTBLANK('Term 3'!AQ90:AQ90)=1,"",'Term 3'!AQ90),"")</f>
        <v/>
      </c>
    </row>
    <row r="28" spans="1:6" ht="21" customHeight="1" x14ac:dyDescent="0.25">
      <c r="A28" s="68"/>
      <c r="B28" s="73"/>
      <c r="C28" s="102" t="str">
        <f>IF('Term 3'!A27=0,"",'Term 3'!A27)</f>
        <v/>
      </c>
      <c r="D28" s="84"/>
      <c r="E28" s="79"/>
      <c r="F28" s="93" t="str">
        <f>IFERROR(IF(COUNTBLANK('Term 3'!AQ91:AQ91)=1,"",'Term 3'!AQ91),"")</f>
        <v/>
      </c>
    </row>
    <row r="29" spans="1:6" ht="21" customHeight="1" x14ac:dyDescent="0.25">
      <c r="A29" s="68"/>
      <c r="B29" s="72"/>
      <c r="C29" s="101" t="str">
        <f>IF('Term 3'!A34=0,"",'Term 3'!A34)</f>
        <v/>
      </c>
      <c r="D29" s="84"/>
      <c r="E29" s="79"/>
      <c r="F29" s="93" t="str">
        <f>IFERROR(IF(COUNTBLANK('Term 3'!AQ92:AQ92)=1,"",'Term 3'!AQ92),"")</f>
        <v/>
      </c>
    </row>
    <row r="30" spans="1:6" ht="21" customHeight="1" x14ac:dyDescent="0.25">
      <c r="A30" s="68"/>
      <c r="B30" s="72"/>
      <c r="C30" s="101" t="str">
        <f>IF('Term 3'!A41=0,"",'Term 3'!A41)</f>
        <v/>
      </c>
      <c r="D30" s="84"/>
      <c r="E30" s="79"/>
      <c r="F30" s="93" t="str">
        <f>IFERROR(IF(COUNTBLANK('Term 3'!AQ93:AQ93)=1,"",'Term 3'!AQ93),"")</f>
        <v/>
      </c>
    </row>
    <row r="31" spans="1:6" ht="21" customHeight="1" x14ac:dyDescent="0.25">
      <c r="A31" s="68"/>
      <c r="B31" s="72"/>
      <c r="C31" s="101" t="str">
        <f>IF('Term 3'!A48=0,"",'Term 3'!A48)</f>
        <v/>
      </c>
      <c r="D31" s="84"/>
      <c r="E31" s="79"/>
      <c r="F31" s="93" t="str">
        <f>IFERROR(IF(COUNTBLANK('Term 3'!AQ94:AQ94)=1,"",'Term 3'!AQ94),"")</f>
        <v/>
      </c>
    </row>
    <row r="32" spans="1:6" ht="21" customHeight="1" x14ac:dyDescent="0.25">
      <c r="A32" s="68"/>
      <c r="B32" s="72"/>
      <c r="C32" s="101" t="str">
        <f>IF('Term 3'!A55=0,"",'Term 3'!A55)</f>
        <v/>
      </c>
      <c r="D32" s="84"/>
      <c r="E32" s="79"/>
      <c r="F32" s="93" t="str">
        <f>IFERROR(IF(COUNTBLANK('Term 3'!AQ95:AQ95)=1,"",'Term 3'!AQ95),"")</f>
        <v/>
      </c>
    </row>
    <row r="33" spans="1:6" ht="21" customHeight="1" x14ac:dyDescent="0.25">
      <c r="A33" s="68"/>
      <c r="B33" s="72"/>
      <c r="C33" s="101" t="str">
        <f>IF('Term 3'!A62=0,"",'Term 3'!A62)</f>
        <v/>
      </c>
      <c r="D33" s="84"/>
      <c r="E33" s="79"/>
      <c r="F33" s="93" t="str">
        <f>IFERROR(IF(COUNTBLANK('Term 3'!AQ96:AQ96)=1,"",'Term 3'!AQ96),"")</f>
        <v/>
      </c>
    </row>
    <row r="34" spans="1:6" ht="21" customHeight="1" thickBot="1" x14ac:dyDescent="0.3">
      <c r="A34" s="68"/>
      <c r="B34" s="72"/>
      <c r="C34" s="101" t="str">
        <f>IF('Term 3'!A69=0,"",'Term 3'!A69)</f>
        <v/>
      </c>
      <c r="D34" s="85"/>
      <c r="E34" s="81"/>
      <c r="F34" s="93" t="str">
        <f>IFERROR(IF(COUNTBLANK('Term 3'!AQ97:AQ97)=1,"",'Term 3'!AQ97),"")</f>
        <v/>
      </c>
    </row>
    <row r="35" spans="1:6" ht="21" customHeight="1" x14ac:dyDescent="0.25">
      <c r="A35" s="68"/>
      <c r="B35" s="72"/>
      <c r="C35" s="100" t="str">
        <f>IF('Term 4'!A6=0,"",'Term 4'!A6)</f>
        <v/>
      </c>
      <c r="D35" s="82"/>
      <c r="E35" s="83"/>
      <c r="F35" s="93" t="str">
        <f>IFERROR(IF(COUNTBLANK('Term 4'!AQ88:AQ88)=1,"",'Term 4'!AQ88),"")</f>
        <v/>
      </c>
    </row>
    <row r="36" spans="1:6" ht="21" customHeight="1" x14ac:dyDescent="0.25">
      <c r="A36" s="68"/>
      <c r="B36" s="72"/>
      <c r="C36" s="101" t="str">
        <f>IF('Term 4'!A13=0,"",'Term 4'!A13)</f>
        <v/>
      </c>
      <c r="D36" s="84"/>
      <c r="E36" s="79"/>
      <c r="F36" s="93" t="str">
        <f>IFERROR(IF(COUNTBLANK('Term 4'!AQ89:AQ89)=1,"",'Term 4'!AQ89),"")</f>
        <v/>
      </c>
    </row>
    <row r="37" spans="1:6" ht="21" customHeight="1" x14ac:dyDescent="0.25">
      <c r="A37" s="68"/>
      <c r="B37" s="72"/>
      <c r="C37" s="101" t="str">
        <f>IF('Term 4'!A20=0,"",'Term 4'!A20)</f>
        <v/>
      </c>
      <c r="D37" s="84"/>
      <c r="E37" s="79"/>
      <c r="F37" s="93" t="str">
        <f>IFERROR(IF(COUNTBLANK('Term 4'!AQ90:AQ90)=1,"",'Term 4'!AQ90),"")</f>
        <v/>
      </c>
    </row>
    <row r="38" spans="1:6" ht="21" customHeight="1" x14ac:dyDescent="0.25">
      <c r="A38" s="68"/>
      <c r="B38" s="72"/>
      <c r="C38" s="102" t="str">
        <f>IF('Term 4'!A27=0,"",'Term 4'!A27)</f>
        <v/>
      </c>
      <c r="D38" s="84"/>
      <c r="E38" s="79"/>
      <c r="F38" s="93" t="str">
        <f>IFERROR(IF(COUNTBLANK('Term 4'!AQ91:AQ91)=1,"",'Term 4'!AQ91),"")</f>
        <v/>
      </c>
    </row>
    <row r="39" spans="1:6" ht="21" customHeight="1" x14ac:dyDescent="0.25">
      <c r="A39" s="106" t="s">
        <v>8</v>
      </c>
      <c r="B39" s="72" t="str">
        <f>IF(COUNTBLANK('Term 1'!AP80:AP80)=1,"",'Term 1'!AP80)</f>
        <v/>
      </c>
      <c r="C39" s="101" t="str">
        <f>IF('Term 4'!A34=0,"",'Term 4'!A34)</f>
        <v/>
      </c>
      <c r="D39" s="84"/>
      <c r="E39" s="79"/>
      <c r="F39" s="93" t="str">
        <f>IFERROR(IF(COUNTBLANK('Term 4'!AQ92:AQ92)=1,"",'Term 4'!AQ92),"")</f>
        <v/>
      </c>
    </row>
    <row r="40" spans="1:6" ht="21" customHeight="1" x14ac:dyDescent="0.25">
      <c r="A40" s="106" t="s">
        <v>9</v>
      </c>
      <c r="B40" s="72" t="str">
        <f>IF(COUNTBLANK('Term 2'!AP80:AP80)=1,"",'Term 2'!AP80)</f>
        <v/>
      </c>
      <c r="C40" s="101" t="str">
        <f>IF('Term 4'!A41=0,"",'Term 4'!A41)</f>
        <v/>
      </c>
      <c r="D40" s="84"/>
      <c r="E40" s="79"/>
      <c r="F40" s="93" t="str">
        <f>IFERROR(IF(COUNTBLANK('Term 4'!AQ93:AQ93)=1,"",'Term 4'!AQ93),"")</f>
        <v/>
      </c>
    </row>
    <row r="41" spans="1:6" ht="21" customHeight="1" x14ac:dyDescent="0.25">
      <c r="A41" s="106" t="s">
        <v>10</v>
      </c>
      <c r="B41" s="72" t="str">
        <f>IF(COUNTBLANK('Term 3'!AP80:AP80)=1,"",'Term 3'!AP80)</f>
        <v/>
      </c>
      <c r="C41" s="101" t="str">
        <f>IF('Term 4'!A48=0,"",'Term 4'!A48)</f>
        <v/>
      </c>
      <c r="D41" s="84"/>
      <c r="E41" s="79"/>
      <c r="F41" s="93" t="str">
        <f>IFERROR(IF(COUNTBLANK('Term 4'!AQ94:AQ94)=1,"",'Term 4'!AQ94),"")</f>
        <v/>
      </c>
    </row>
    <row r="42" spans="1:6" ht="21" customHeight="1" x14ac:dyDescent="0.25">
      <c r="A42" s="106" t="s">
        <v>11</v>
      </c>
      <c r="B42" s="72" t="str">
        <f>IF(COUNTBLANK('Term 4'!AP80:AP80)=1,"",'Term 4'!AP80)</f>
        <v/>
      </c>
      <c r="C42" s="101" t="str">
        <f>IF('Term 4'!A55=0,"",'Term 4'!A55)</f>
        <v/>
      </c>
      <c r="D42" s="84"/>
      <c r="E42" s="79"/>
      <c r="F42" s="93" t="str">
        <f>IFERROR(IF(COUNTBLANK('Term 4'!AQ95:AQ95)=1,"",'Term 4'!AQ95),"")</f>
        <v/>
      </c>
    </row>
    <row r="43" spans="1:6" ht="21" customHeight="1" x14ac:dyDescent="0.25">
      <c r="A43" s="68"/>
      <c r="B43" s="72"/>
      <c r="C43" s="101" t="str">
        <f>IF('Term 4'!A62=0,"",'Term 4'!A62)</f>
        <v/>
      </c>
      <c r="D43" s="84"/>
      <c r="E43" s="79"/>
      <c r="F43" s="93" t="str">
        <f>IFERROR(IF(COUNTBLANK('Term 4'!AQ96:AQ96)=1,"",'Term 4'!AQ96),"")</f>
        <v/>
      </c>
    </row>
    <row r="44" spans="1:6" ht="21" customHeight="1" thickBot="1" x14ac:dyDescent="0.3">
      <c r="A44" s="68"/>
      <c r="B44" s="72"/>
      <c r="C44" s="103" t="str">
        <f>IF('Term 4'!A69=0,"",'Term 4'!A69)</f>
        <v/>
      </c>
      <c r="D44" s="85"/>
      <c r="E44" s="81"/>
      <c r="F44" s="93" t="str">
        <f>IFERROR(IF(COUNTBLANK('Term 4'!AQ97:AQ97)=1,"",'Term 4'!AQ97),"")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zZz/pxJRFTBdrFA2pMhG9c7uuhsM+6b/JCcg/oyBftrGSZOCDFSdfR6vCyYy3WVo+ob3YtySxZnuoGceK3UwMw==" saltValue="+YZtR3HYzQZkOLRxw2if5w=="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6" orientation="portrait" r:id="rId1"/>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zoomScaleNormal="100" workbookViewId="0">
      <selection activeCell="A46" sqref="A46:XFD52"/>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7" t="str">
        <f>IF(COUNTBLANK('Name Entry'!AR1:AR1)=1,"",'Name Entry'!AR1)</f>
        <v/>
      </c>
      <c r="B2" s="227"/>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1'!AS88:AS88)=1,"",'Term 1'!AS88),"")</f>
        <v/>
      </c>
    </row>
    <row r="6" spans="1:6" ht="21" customHeight="1" x14ac:dyDescent="0.25">
      <c r="A6" s="68"/>
      <c r="B6" s="68"/>
      <c r="C6" s="101" t="str">
        <f>IF('Term 1'!A13=0,"",'Term 1'!A13)</f>
        <v/>
      </c>
      <c r="D6" s="78"/>
      <c r="E6" s="79"/>
      <c r="F6" s="93" t="str">
        <f>IFERROR(IF(COUNTBLANK('Term 1'!AS89:AS89)=1,"",'Term 1'!AS89),"")</f>
        <v/>
      </c>
    </row>
    <row r="7" spans="1:6" ht="21" customHeight="1" x14ac:dyDescent="0.25">
      <c r="A7" s="68"/>
      <c r="B7" s="68"/>
      <c r="C7" s="101" t="str">
        <f>IF('Term 1'!A20=0,"",'Term 1'!A20)</f>
        <v/>
      </c>
      <c r="D7" s="78"/>
      <c r="E7" s="79"/>
      <c r="F7" s="93" t="str">
        <f>IFERROR(IF(COUNTBLANK('Term 1'!AS90:AS90)=1,"",'Term 1'!AS90),"")</f>
        <v/>
      </c>
    </row>
    <row r="8" spans="1:6" ht="21" customHeight="1" x14ac:dyDescent="0.25">
      <c r="A8" s="68"/>
      <c r="B8" s="68"/>
      <c r="C8" s="102" t="str">
        <f>IF('Term 1'!A27=0,"",'Term 1'!A27)</f>
        <v/>
      </c>
      <c r="D8" s="78"/>
      <c r="E8" s="79"/>
      <c r="F8" s="93" t="str">
        <f>IFERROR(IF(COUNTBLANK('Term 1'!AS91:AS91)=1,"",'Term 1'!AS91),"")</f>
        <v/>
      </c>
    </row>
    <row r="9" spans="1:6" ht="21" customHeight="1" x14ac:dyDescent="0.25">
      <c r="A9" s="68"/>
      <c r="B9" s="68"/>
      <c r="C9" s="101" t="str">
        <f>IF('Term 1'!A34=0,"",'Term 1'!A34)</f>
        <v/>
      </c>
      <c r="D9" s="78"/>
      <c r="E9" s="79"/>
      <c r="F9" s="93" t="str">
        <f>IFERROR(IF(COUNTBLANK('Term 1'!AS92:AS92)=1,"",'Term 1'!AS92),"")</f>
        <v/>
      </c>
    </row>
    <row r="10" spans="1:6" ht="21" customHeight="1" x14ac:dyDescent="0.25">
      <c r="A10" s="68"/>
      <c r="B10" s="68"/>
      <c r="C10" s="101" t="str">
        <f>IF('Term 1'!A41=0,"",'Term 1'!A41)</f>
        <v/>
      </c>
      <c r="D10" s="78"/>
      <c r="E10" s="79"/>
      <c r="F10" s="93" t="str">
        <f>IFERROR(IF(COUNTBLANK('Term 1'!AS93:AS93)=1,"",'Term 1'!AS93),"")</f>
        <v/>
      </c>
    </row>
    <row r="11" spans="1:6" ht="21" customHeight="1" x14ac:dyDescent="0.25">
      <c r="A11" s="68"/>
      <c r="B11" s="91"/>
      <c r="C11" s="101" t="str">
        <f>IF('Term 1'!A48=0,"",'Term 1'!A48)</f>
        <v/>
      </c>
      <c r="D11" s="78"/>
      <c r="E11" s="79"/>
      <c r="F11" s="93" t="str">
        <f>IFERROR(IF(COUNTBLANK('Term 1'!AS94:AS94)=1,"",'Term 1'!AS94),"")</f>
        <v/>
      </c>
    </row>
    <row r="12" spans="1:6" ht="21" customHeight="1" x14ac:dyDescent="0.25">
      <c r="A12" s="68"/>
      <c r="B12" s="68"/>
      <c r="C12" s="101" t="str">
        <f>IF('Term 1'!A55=0,"",'Term 1'!A55)</f>
        <v/>
      </c>
      <c r="D12" s="78"/>
      <c r="E12" s="79"/>
      <c r="F12" s="93" t="str">
        <f>IFERROR(IF(COUNTBLANK('Term 1'!AS95:AS95)=1,"",'Term 1'!AS95),"")</f>
        <v/>
      </c>
    </row>
    <row r="13" spans="1:6" ht="21" customHeight="1" x14ac:dyDescent="0.25">
      <c r="A13" s="68"/>
      <c r="B13" s="68"/>
      <c r="C13" s="101" t="str">
        <f>IF('Term 1'!A62=0,"",'Term 1'!A62)</f>
        <v/>
      </c>
      <c r="D13" s="78"/>
      <c r="E13" s="79"/>
      <c r="F13" s="93" t="str">
        <f>IFERROR(IF(COUNTBLANK('Term 1'!AS96:AS96)=1,"",'Term 1'!AS96),"")</f>
        <v/>
      </c>
    </row>
    <row r="14" spans="1:6" ht="21" customHeight="1" thickBot="1" x14ac:dyDescent="0.3">
      <c r="A14" s="68"/>
      <c r="B14" s="68"/>
      <c r="C14" s="101" t="str">
        <f>IF('Term 1'!A69=0,"",'Term 1'!A69)</f>
        <v/>
      </c>
      <c r="D14" s="80"/>
      <c r="E14" s="81"/>
      <c r="F14" s="93" t="str">
        <f>IFERROR(IF(COUNTBLANK('Term 1'!AS97:AS97)=1,"",'Term 1'!AS97),"")</f>
        <v/>
      </c>
    </row>
    <row r="15" spans="1:6" ht="21" customHeight="1" x14ac:dyDescent="0.25">
      <c r="A15" s="69"/>
      <c r="B15" s="70" t="e">
        <f>COUNTIF(tblChecklist34567891011121314151617181920212223[Proficiency],"&gt;=3.00")/COUNTIF(tblChecklist34567891011121314151617181920212223[Proficiency],"&gt;=0")</f>
        <v>#DIV/0!</v>
      </c>
      <c r="C15" s="100" t="str">
        <f>IF('Term 2'!A6=0,"",'Term 2'!A6)</f>
        <v/>
      </c>
      <c r="D15" s="82"/>
      <c r="E15" s="83"/>
      <c r="F15" s="93" t="str">
        <f>IFERROR(IF(COUNTBLANK('Term 2'!AS88:AS88)=1,"",'Term 2'!AS88),"")</f>
        <v/>
      </c>
    </row>
    <row r="16" spans="1:6" ht="21" customHeight="1" x14ac:dyDescent="0.25">
      <c r="A16" s="68"/>
      <c r="B16" s="68"/>
      <c r="C16" s="101" t="str">
        <f>IF('Term 2'!A13=0,"",'Term 2'!A13)</f>
        <v/>
      </c>
      <c r="D16" s="84"/>
      <c r="E16" s="79"/>
      <c r="F16" s="93" t="str">
        <f>IFERROR(IF(COUNTBLANK('Term 2'!AS89:AS89)=1,"",'Term 2'!AS89),"")</f>
        <v/>
      </c>
    </row>
    <row r="17" spans="1:6" ht="21" customHeight="1" x14ac:dyDescent="0.25">
      <c r="A17" s="68"/>
      <c r="B17" s="68"/>
      <c r="C17" s="101" t="str">
        <f>IF('Term 2'!A20=0,"",'Term 2'!A20)</f>
        <v/>
      </c>
      <c r="D17" s="84"/>
      <c r="E17" s="79"/>
      <c r="F17" s="93" t="str">
        <f>IFERROR(IF(COUNTBLANK('Term 2'!AS90:AS90)=1,"",'Term 2'!AS90),"")</f>
        <v/>
      </c>
    </row>
    <row r="18" spans="1:6" ht="21" customHeight="1" x14ac:dyDescent="0.25">
      <c r="A18" s="68"/>
      <c r="B18" s="71"/>
      <c r="C18" s="102" t="str">
        <f>IF('Term 2'!A27=0,"",'Term 2'!A27)</f>
        <v/>
      </c>
      <c r="D18" s="84"/>
      <c r="E18" s="79"/>
      <c r="F18" s="93" t="str">
        <f>IFERROR(IF(COUNTBLANK('Term 2'!AS91:AS91)=1,"",'Term 2'!AS91),"")</f>
        <v/>
      </c>
    </row>
    <row r="19" spans="1:6" ht="21" customHeight="1" x14ac:dyDescent="0.25">
      <c r="A19" s="68"/>
      <c r="B19" s="92"/>
      <c r="C19" s="101" t="str">
        <f>IF('Term 2'!A34=0,"",'Term 2'!A34)</f>
        <v/>
      </c>
      <c r="D19" s="84"/>
      <c r="E19" s="79"/>
      <c r="F19" s="93" t="str">
        <f>IFERROR(IF(COUNTBLANK('Term 2'!AS92:AS92)=1,"",'Term 2'!AS92),"")</f>
        <v/>
      </c>
    </row>
    <row r="20" spans="1:6" ht="21" customHeight="1" x14ac:dyDescent="0.25">
      <c r="A20" s="68"/>
      <c r="B20" s="68"/>
      <c r="C20" s="101" t="str">
        <f>IF('Term 2'!A41=0,"",'Term 2'!A41)</f>
        <v/>
      </c>
      <c r="D20" s="84"/>
      <c r="E20" s="79"/>
      <c r="F20" s="93" t="str">
        <f>IFERROR(IF(COUNTBLANK('Term 2'!AS93:AS93)=1,"",'Term 2'!AS93),"")</f>
        <v/>
      </c>
    </row>
    <row r="21" spans="1:6" ht="21" customHeight="1" x14ac:dyDescent="0.25">
      <c r="A21" s="68"/>
      <c r="B21" s="72"/>
      <c r="C21" s="101" t="str">
        <f>IF('Term 2'!A48=0,"",'Term 2'!A48)</f>
        <v/>
      </c>
      <c r="D21" s="84"/>
      <c r="E21" s="79"/>
      <c r="F21" s="93" t="str">
        <f>IFERROR(IF(COUNTBLANK('Term 2'!AS94:AS94)=1,"",'Term 2'!AS94),"")</f>
        <v/>
      </c>
    </row>
    <row r="22" spans="1:6" ht="21" customHeight="1" x14ac:dyDescent="0.25">
      <c r="A22" s="68"/>
      <c r="B22" s="73"/>
      <c r="C22" s="101" t="str">
        <f>IF('Term 2'!A55=0,"",'Term 2'!A55)</f>
        <v/>
      </c>
      <c r="D22" s="84"/>
      <c r="E22" s="79"/>
      <c r="F22" s="93" t="str">
        <f>IFERROR(IF(COUNTBLANK('Term 2'!AS95:AS95)=1,"",'Term 2'!AS95),"")</f>
        <v/>
      </c>
    </row>
    <row r="23" spans="1:6" ht="21" customHeight="1" x14ac:dyDescent="0.25">
      <c r="A23" s="68"/>
      <c r="B23" s="73"/>
      <c r="C23" s="101" t="str">
        <f>IF('Term 2'!A62=0,"",'Term 2'!A62)</f>
        <v/>
      </c>
      <c r="D23" s="84"/>
      <c r="E23" s="79"/>
      <c r="F23" s="93" t="str">
        <f>IFERROR(IF(COUNTBLANK('Term 2'!AS96:AS96)=1,"",'Term 2'!AS96),"")</f>
        <v/>
      </c>
    </row>
    <row r="24" spans="1:6" ht="21" customHeight="1" thickBot="1" x14ac:dyDescent="0.3">
      <c r="A24" s="68"/>
      <c r="B24" s="73"/>
      <c r="C24" s="101" t="str">
        <f>IF('Term 2'!A69=0,"",'Term 2'!A69)</f>
        <v/>
      </c>
      <c r="D24" s="85"/>
      <c r="E24" s="81"/>
      <c r="F24" s="93" t="str">
        <f>IFERROR(IF(COUNTBLANK('Term 2'!AS97:AS97)=1,"",'Term 2'!AS97),"")</f>
        <v/>
      </c>
    </row>
    <row r="25" spans="1:6" ht="21" customHeight="1" x14ac:dyDescent="0.25">
      <c r="A25" s="68"/>
      <c r="B25" s="73"/>
      <c r="C25" s="100" t="str">
        <f>IF('Term 3'!A6=0,"",'Term 3'!A6)</f>
        <v/>
      </c>
      <c r="D25" s="82"/>
      <c r="E25" s="83"/>
      <c r="F25" s="93" t="str">
        <f>IFERROR(IF(COUNTBLANK('Term 3'!AS88:AS88)=1,"",'Term 3'!AS88),"")</f>
        <v/>
      </c>
    </row>
    <row r="26" spans="1:6" ht="21" customHeight="1" x14ac:dyDescent="0.25">
      <c r="A26" s="68"/>
      <c r="B26" s="73"/>
      <c r="C26" s="101" t="str">
        <f>IF('Term 3'!A13=0,"",'Term 3'!A13)</f>
        <v/>
      </c>
      <c r="D26" s="84"/>
      <c r="E26" s="79"/>
      <c r="F26" s="93" t="str">
        <f>IFERROR(IF(COUNTBLANK('Term 3'!AS89:AS89)=1,"",'Term 3'!AS89),"")</f>
        <v/>
      </c>
    </row>
    <row r="27" spans="1:6" ht="21" customHeight="1" x14ac:dyDescent="0.25">
      <c r="A27" s="68"/>
      <c r="B27" s="73"/>
      <c r="C27" s="101" t="str">
        <f>IF('Term 3'!A20=0,"",'Term 3'!A20)</f>
        <v/>
      </c>
      <c r="D27" s="84"/>
      <c r="E27" s="79"/>
      <c r="F27" s="93" t="str">
        <f>IFERROR(IF(COUNTBLANK('Term 3'!AS90:AS90)=1,"",'Term 3'!AS90),"")</f>
        <v/>
      </c>
    </row>
    <row r="28" spans="1:6" ht="21" customHeight="1" x14ac:dyDescent="0.25">
      <c r="A28" s="68"/>
      <c r="B28" s="73"/>
      <c r="C28" s="102" t="str">
        <f>IF('Term 3'!A27=0,"",'Term 3'!A27)</f>
        <v/>
      </c>
      <c r="D28" s="84"/>
      <c r="E28" s="79"/>
      <c r="F28" s="93" t="str">
        <f>IFERROR(IF(COUNTBLANK('Term 3'!AS91:AS91)=1,"",'Term 3'!AS91),"")</f>
        <v/>
      </c>
    </row>
    <row r="29" spans="1:6" ht="21" customHeight="1" x14ac:dyDescent="0.25">
      <c r="A29" s="68"/>
      <c r="B29" s="72"/>
      <c r="C29" s="101" t="str">
        <f>IF('Term 3'!A34=0,"",'Term 3'!A34)</f>
        <v/>
      </c>
      <c r="D29" s="84"/>
      <c r="E29" s="79"/>
      <c r="F29" s="93" t="str">
        <f>IFERROR(IF(COUNTBLANK('Term 3'!AS92:AS92)=1,"",'Term 3'!AS92),"")</f>
        <v/>
      </c>
    </row>
    <row r="30" spans="1:6" ht="21" customHeight="1" x14ac:dyDescent="0.25">
      <c r="A30" s="68"/>
      <c r="B30" s="72"/>
      <c r="C30" s="101" t="str">
        <f>IF('Term 3'!A41=0,"",'Term 3'!A41)</f>
        <v/>
      </c>
      <c r="D30" s="84"/>
      <c r="E30" s="79"/>
      <c r="F30" s="93" t="str">
        <f>IFERROR(IF(COUNTBLANK('Term 3'!AS93:AS93)=1,"",'Term 3'!AS93),"")</f>
        <v/>
      </c>
    </row>
    <row r="31" spans="1:6" ht="21" customHeight="1" x14ac:dyDescent="0.25">
      <c r="A31" s="68"/>
      <c r="B31" s="72"/>
      <c r="C31" s="101" t="str">
        <f>IF('Term 3'!A48=0,"",'Term 3'!A48)</f>
        <v/>
      </c>
      <c r="D31" s="84"/>
      <c r="E31" s="79"/>
      <c r="F31" s="93" t="str">
        <f>IFERROR(IF(COUNTBLANK('Term 3'!AS94:AS94)=1,"",'Term 3'!AS94),"")</f>
        <v/>
      </c>
    </row>
    <row r="32" spans="1:6" ht="21" customHeight="1" x14ac:dyDescent="0.25">
      <c r="A32" s="68"/>
      <c r="B32" s="72"/>
      <c r="C32" s="101" t="str">
        <f>IF('Term 3'!A55=0,"",'Term 3'!A55)</f>
        <v/>
      </c>
      <c r="D32" s="84"/>
      <c r="E32" s="79"/>
      <c r="F32" s="93" t="str">
        <f>IFERROR(IF(COUNTBLANK('Term 3'!AS95:AS95)=1,"",'Term 3'!AS95),"")</f>
        <v/>
      </c>
    </row>
    <row r="33" spans="1:6" ht="21" customHeight="1" x14ac:dyDescent="0.25">
      <c r="A33" s="68"/>
      <c r="B33" s="72"/>
      <c r="C33" s="101" t="str">
        <f>IF('Term 3'!A62=0,"",'Term 3'!A62)</f>
        <v/>
      </c>
      <c r="D33" s="84"/>
      <c r="E33" s="79"/>
      <c r="F33" s="93" t="str">
        <f>IFERROR(IF(COUNTBLANK('Term 3'!AS96:AS96)=1,"",'Term 3'!AS96),"")</f>
        <v/>
      </c>
    </row>
    <row r="34" spans="1:6" ht="21" customHeight="1" thickBot="1" x14ac:dyDescent="0.3">
      <c r="A34" s="68"/>
      <c r="B34" s="72"/>
      <c r="C34" s="101" t="str">
        <f>IF('Term 3'!A69=0,"",'Term 3'!A69)</f>
        <v/>
      </c>
      <c r="D34" s="85"/>
      <c r="E34" s="81"/>
      <c r="F34" s="93" t="str">
        <f>IFERROR(IF(COUNTBLANK('Term 3'!AS97:AS97)=1,"",'Term 3'!AS97),"")</f>
        <v/>
      </c>
    </row>
    <row r="35" spans="1:6" ht="21" customHeight="1" x14ac:dyDescent="0.25">
      <c r="A35" s="68"/>
      <c r="B35" s="72"/>
      <c r="C35" s="100" t="str">
        <f>IF('Term 4'!A6=0,"",'Term 4'!A6)</f>
        <v/>
      </c>
      <c r="D35" s="82"/>
      <c r="E35" s="83"/>
      <c r="F35" s="93" t="str">
        <f>IFERROR(IF(COUNTBLANK('Term 4'!AS88:AS88)=1,"",'Term 4'!AS88),"")</f>
        <v/>
      </c>
    </row>
    <row r="36" spans="1:6" ht="21" customHeight="1" x14ac:dyDescent="0.25">
      <c r="A36" s="68"/>
      <c r="B36" s="72"/>
      <c r="C36" s="101" t="str">
        <f>IF('Term 4'!A13=0,"",'Term 4'!A13)</f>
        <v/>
      </c>
      <c r="D36" s="84"/>
      <c r="E36" s="79"/>
      <c r="F36" s="93" t="str">
        <f>IFERROR(IF(COUNTBLANK('Term 4'!AS89:AS89)=1,"",'Term 4'!AS89),"")</f>
        <v/>
      </c>
    </row>
    <row r="37" spans="1:6" ht="21" customHeight="1" x14ac:dyDescent="0.25">
      <c r="A37" s="68"/>
      <c r="B37" s="72"/>
      <c r="C37" s="101" t="str">
        <f>IF('Term 4'!A20=0,"",'Term 4'!A20)</f>
        <v/>
      </c>
      <c r="D37" s="84"/>
      <c r="E37" s="79"/>
      <c r="F37" s="93" t="str">
        <f>IFERROR(IF(COUNTBLANK('Term 4'!AS90:AS90)=1,"",'Term 4'!AS90),"")</f>
        <v/>
      </c>
    </row>
    <row r="38" spans="1:6" ht="21" customHeight="1" x14ac:dyDescent="0.25">
      <c r="A38" s="68"/>
      <c r="B38" s="72"/>
      <c r="C38" s="102" t="str">
        <f>IF('Term 4'!A27=0,"",'Term 4'!A27)</f>
        <v/>
      </c>
      <c r="D38" s="84"/>
      <c r="E38" s="79"/>
      <c r="F38" s="93" t="str">
        <f>IFERROR(IF(COUNTBLANK('Term 4'!AS91:AS91)=1,"",'Term 4'!AS91),"")</f>
        <v/>
      </c>
    </row>
    <row r="39" spans="1:6" ht="21" customHeight="1" x14ac:dyDescent="0.25">
      <c r="A39" s="106" t="s">
        <v>8</v>
      </c>
      <c r="B39" s="72" t="str">
        <f>IF(COUNTBLANK('Term 1'!AR80:AR80)=1,"",'Term 1'!AR80)</f>
        <v/>
      </c>
      <c r="C39" s="101" t="str">
        <f>IF('Term 4'!A34=0,"",'Term 4'!A34)</f>
        <v/>
      </c>
      <c r="D39" s="84"/>
      <c r="E39" s="79"/>
      <c r="F39" s="93" t="str">
        <f>IFERROR(IF(COUNTBLANK('Term 4'!AS92:AS92)=1,"",'Term 4'!AS92),"")</f>
        <v/>
      </c>
    </row>
    <row r="40" spans="1:6" ht="21" customHeight="1" x14ac:dyDescent="0.25">
      <c r="A40" s="106" t="s">
        <v>9</v>
      </c>
      <c r="B40" s="72" t="str">
        <f>IF(COUNTBLANK('Term 2'!AR80:AR80)=1,"",'Term 2'!AR80)</f>
        <v/>
      </c>
      <c r="C40" s="101" t="str">
        <f>IF('Term 4'!A41=0,"",'Term 4'!A41)</f>
        <v/>
      </c>
      <c r="D40" s="84"/>
      <c r="E40" s="79"/>
      <c r="F40" s="93" t="str">
        <f>IFERROR(IF(COUNTBLANK('Term 4'!AS93:AS93)=1,"",'Term 4'!AS93),"")</f>
        <v/>
      </c>
    </row>
    <row r="41" spans="1:6" ht="21" customHeight="1" x14ac:dyDescent="0.25">
      <c r="A41" s="106" t="s">
        <v>10</v>
      </c>
      <c r="B41" s="72" t="str">
        <f>IF(COUNTBLANK('Term 3'!AR80:AR80)=1,"",'Term 3'!AR80)</f>
        <v/>
      </c>
      <c r="C41" s="101" t="str">
        <f>IF('Term 4'!A48=0,"",'Term 4'!A48)</f>
        <v/>
      </c>
      <c r="D41" s="84"/>
      <c r="E41" s="79"/>
      <c r="F41" s="93" t="str">
        <f>IFERROR(IF(COUNTBLANK('Term 4'!AS94:AS94)=1,"",'Term 4'!AS94),"")</f>
        <v/>
      </c>
    </row>
    <row r="42" spans="1:6" ht="21" customHeight="1" x14ac:dyDescent="0.25">
      <c r="A42" s="106" t="s">
        <v>11</v>
      </c>
      <c r="B42" s="72" t="str">
        <f>IF(COUNTBLANK('Term 4'!AR80:AR80)=1,"",'Term 4'!AR80)</f>
        <v/>
      </c>
      <c r="C42" s="101" t="str">
        <f>IF('Term 4'!A55=0,"",'Term 4'!A55)</f>
        <v/>
      </c>
      <c r="D42" s="84"/>
      <c r="E42" s="79"/>
      <c r="F42" s="93" t="str">
        <f>IFERROR(IF(COUNTBLANK('Term 4'!AS95:AS95)=1,"",'Term 4'!AS95),"")</f>
        <v/>
      </c>
    </row>
    <row r="43" spans="1:6" ht="21" customHeight="1" x14ac:dyDescent="0.25">
      <c r="A43" s="68"/>
      <c r="B43" s="72"/>
      <c r="C43" s="101" t="str">
        <f>IF('Term 4'!A62=0,"",'Term 4'!A62)</f>
        <v/>
      </c>
      <c r="D43" s="84"/>
      <c r="E43" s="79"/>
      <c r="F43" s="93" t="str">
        <f>IFERROR(IF(COUNTBLANK('Term 4'!AS96:AS96)=1,"",'Term 4'!AS96),"")</f>
        <v/>
      </c>
    </row>
    <row r="44" spans="1:6" ht="21" customHeight="1" thickBot="1" x14ac:dyDescent="0.3">
      <c r="A44" s="68"/>
      <c r="B44" s="72"/>
      <c r="C44" s="103" t="str">
        <f>IF('Term 4'!A69=0,"",'Term 4'!A69)</f>
        <v/>
      </c>
      <c r="D44" s="85"/>
      <c r="E44" s="81"/>
      <c r="F44" s="93" t="str">
        <f>IFERROR(IF(COUNTBLANK('Term 4'!AS97:AS97)=1,"",'Term 4'!AS97),"")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XcncPHVnQQYo80rJlFp27gOdK9A6glqXpN0C1Ku0iKXwJGeoJ3611TIS6Z0wGBJwQ+JSXUz/emJYeQn8JHXKgQ==" saltValue="OMg4b8SNB3JFNylG7apzyg=="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6" orientation="portrait" r:id="rId1"/>
  <drawing r:id="rId2"/>
  <tableParts count="1">
    <tablePart r:id="rId3"/>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zoomScaleNormal="100" workbookViewId="0">
      <selection activeCell="A46" sqref="A46:XFD52"/>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7" t="str">
        <f>IF(COUNTBLANK('Name Entry'!AT1:AT1)=1,"",'Name Entry'!AT1)</f>
        <v/>
      </c>
      <c r="B2" s="227"/>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1'!AU88:AU88)=1,"",'Term 1'!AU88),"")</f>
        <v/>
      </c>
    </row>
    <row r="6" spans="1:6" ht="21" customHeight="1" x14ac:dyDescent="0.25">
      <c r="A6" s="68"/>
      <c r="B6" s="68"/>
      <c r="C6" s="101" t="str">
        <f>IF('Term 1'!A13=0,"",'Term 1'!A13)</f>
        <v/>
      </c>
      <c r="D6" s="78"/>
      <c r="E6" s="79"/>
      <c r="F6" s="93" t="str">
        <f>IFERROR(IF(COUNTBLANK('Term 1'!AU89:AU89)=1,"",'Term 1'!AU89),"")</f>
        <v/>
      </c>
    </row>
    <row r="7" spans="1:6" ht="21" customHeight="1" x14ac:dyDescent="0.25">
      <c r="A7" s="68"/>
      <c r="B7" s="68"/>
      <c r="C7" s="101" t="str">
        <f>IF('Term 1'!A20=0,"",'Term 1'!A20)</f>
        <v/>
      </c>
      <c r="D7" s="78"/>
      <c r="E7" s="79"/>
      <c r="F7" s="93" t="str">
        <f>IFERROR(IF(COUNTBLANK('Term 1'!AU90:AU90)=1,"",'Term 1'!AU90),"")</f>
        <v/>
      </c>
    </row>
    <row r="8" spans="1:6" ht="21" customHeight="1" x14ac:dyDescent="0.25">
      <c r="A8" s="68"/>
      <c r="B8" s="68"/>
      <c r="C8" s="102" t="str">
        <f>IF('Term 1'!A27=0,"",'Term 1'!A27)</f>
        <v/>
      </c>
      <c r="D8" s="78"/>
      <c r="E8" s="79"/>
      <c r="F8" s="93" t="str">
        <f>IFERROR(IF(COUNTBLANK('Term 1'!AU91:AU91)=1,"",'Term 1'!AU91),"")</f>
        <v/>
      </c>
    </row>
    <row r="9" spans="1:6" ht="21" customHeight="1" x14ac:dyDescent="0.25">
      <c r="A9" s="68"/>
      <c r="B9" s="68"/>
      <c r="C9" s="101" t="str">
        <f>IF('Term 1'!A34=0,"",'Term 1'!A34)</f>
        <v/>
      </c>
      <c r="D9" s="78"/>
      <c r="E9" s="79"/>
      <c r="F9" s="93" t="str">
        <f>IFERROR(IF(COUNTBLANK('Term 1'!AU92:AU92)=1,"",'Term 1'!AU92),"")</f>
        <v/>
      </c>
    </row>
    <row r="10" spans="1:6" ht="21" customHeight="1" x14ac:dyDescent="0.25">
      <c r="A10" s="68"/>
      <c r="B10" s="68"/>
      <c r="C10" s="101" t="str">
        <f>IF('Term 1'!A41=0,"",'Term 1'!A41)</f>
        <v/>
      </c>
      <c r="D10" s="78"/>
      <c r="E10" s="79"/>
      <c r="F10" s="93" t="str">
        <f>IFERROR(IF(COUNTBLANK('Term 1'!AU93:AU93)=1,"",'Term 1'!AU93),"")</f>
        <v/>
      </c>
    </row>
    <row r="11" spans="1:6" ht="21" customHeight="1" x14ac:dyDescent="0.25">
      <c r="A11" s="68"/>
      <c r="B11" s="91"/>
      <c r="C11" s="101" t="str">
        <f>IF('Term 1'!A48=0,"",'Term 1'!A48)</f>
        <v/>
      </c>
      <c r="D11" s="78"/>
      <c r="E11" s="79"/>
      <c r="F11" s="93" t="str">
        <f>IFERROR(IF(COUNTBLANK('Term 1'!AU94:AU94)=1,"",'Term 1'!AU94),"")</f>
        <v/>
      </c>
    </row>
    <row r="12" spans="1:6" ht="21" customHeight="1" x14ac:dyDescent="0.25">
      <c r="A12" s="68"/>
      <c r="B12" s="68"/>
      <c r="C12" s="101" t="str">
        <f>IF('Term 1'!A55=0,"",'Term 1'!A55)</f>
        <v/>
      </c>
      <c r="D12" s="78"/>
      <c r="E12" s="79"/>
      <c r="F12" s="93" t="str">
        <f>IFERROR(IF(COUNTBLANK('Term 1'!AU95:AU95)=1,"",'Term 1'!AU95),"")</f>
        <v/>
      </c>
    </row>
    <row r="13" spans="1:6" ht="21" customHeight="1" x14ac:dyDescent="0.25">
      <c r="A13" s="68"/>
      <c r="B13" s="68"/>
      <c r="C13" s="101" t="str">
        <f>IF('Term 1'!A62=0,"",'Term 1'!A62)</f>
        <v/>
      </c>
      <c r="D13" s="78"/>
      <c r="E13" s="79"/>
      <c r="F13" s="93" t="str">
        <f>IFERROR(IF(COUNTBLANK('Term 1'!AU96:AU96)=1,"",'Term 1'!AU96),"")</f>
        <v/>
      </c>
    </row>
    <row r="14" spans="1:6" ht="21" customHeight="1" thickBot="1" x14ac:dyDescent="0.3">
      <c r="A14" s="68"/>
      <c r="B14" s="68"/>
      <c r="C14" s="101" t="str">
        <f>IF('Term 1'!A69=0,"",'Term 1'!A69)</f>
        <v/>
      </c>
      <c r="D14" s="80"/>
      <c r="E14" s="81"/>
      <c r="F14" s="93" t="str">
        <f>IFERROR(IF(COUNTBLANK('Term 1'!AU97:AU97)=1,"",'Term 1'!AU97),"")</f>
        <v/>
      </c>
    </row>
    <row r="15" spans="1:6" ht="21" customHeight="1" x14ac:dyDescent="0.25">
      <c r="A15" s="69"/>
      <c r="B15" s="70" t="e">
        <f>COUNTIF(tblChecklist3456789101112131415161718192021222324[Proficiency],"&gt;=3.00")/COUNTIF(tblChecklist3456789101112131415161718192021222324[Proficiency],"&gt;=0")</f>
        <v>#DIV/0!</v>
      </c>
      <c r="C15" s="100" t="str">
        <f>IF('Term 2'!A6=0,"",'Term 2'!A6)</f>
        <v/>
      </c>
      <c r="D15" s="82"/>
      <c r="E15" s="83"/>
      <c r="F15" s="93" t="str">
        <f>IFERROR(IF(COUNTBLANK('Term 2'!AU88:AU88)=1,"",'Term 2'!AU88),"")</f>
        <v/>
      </c>
    </row>
    <row r="16" spans="1:6" ht="21" customHeight="1" x14ac:dyDescent="0.25">
      <c r="A16" s="68"/>
      <c r="B16" s="68"/>
      <c r="C16" s="101" t="str">
        <f>IF('Term 2'!A13=0,"",'Term 2'!A13)</f>
        <v/>
      </c>
      <c r="D16" s="84"/>
      <c r="E16" s="79"/>
      <c r="F16" s="93" t="str">
        <f>IFERROR(IF(COUNTBLANK('Term 2'!AU89:AU89)=1,"",'Term 2'!AU89),"")</f>
        <v/>
      </c>
    </row>
    <row r="17" spans="1:6" ht="21" customHeight="1" x14ac:dyDescent="0.25">
      <c r="A17" s="68"/>
      <c r="B17" s="68"/>
      <c r="C17" s="101" t="str">
        <f>IF('Term 2'!A20=0,"",'Term 2'!A20)</f>
        <v/>
      </c>
      <c r="D17" s="84"/>
      <c r="E17" s="79"/>
      <c r="F17" s="93" t="str">
        <f>IFERROR(IF(COUNTBLANK('Term 2'!AU90:AU90)=1,"",'Term 2'!AU90),"")</f>
        <v/>
      </c>
    </row>
    <row r="18" spans="1:6" ht="21" customHeight="1" x14ac:dyDescent="0.25">
      <c r="A18" s="68"/>
      <c r="B18" s="71"/>
      <c r="C18" s="102" t="str">
        <f>IF('Term 2'!A27=0,"",'Term 2'!A27)</f>
        <v/>
      </c>
      <c r="D18" s="84"/>
      <c r="E18" s="79"/>
      <c r="F18" s="93" t="str">
        <f>IFERROR(IF(COUNTBLANK('Term 2'!AU91:AU91)=1,"",'Term 2'!AU91),"")</f>
        <v/>
      </c>
    </row>
    <row r="19" spans="1:6" ht="21" customHeight="1" x14ac:dyDescent="0.25">
      <c r="A19" s="68"/>
      <c r="B19" s="92"/>
      <c r="C19" s="101" t="str">
        <f>IF('Term 2'!A34=0,"",'Term 2'!A34)</f>
        <v/>
      </c>
      <c r="D19" s="84"/>
      <c r="E19" s="79"/>
      <c r="F19" s="93" t="str">
        <f>IFERROR(IF(COUNTBLANK('Term 2'!AU92:AU92)=1,"",'Term 2'!AU92),"")</f>
        <v/>
      </c>
    </row>
    <row r="20" spans="1:6" ht="21" customHeight="1" x14ac:dyDescent="0.25">
      <c r="A20" s="68"/>
      <c r="B20" s="68"/>
      <c r="C20" s="101" t="str">
        <f>IF('Term 2'!A41=0,"",'Term 2'!A41)</f>
        <v/>
      </c>
      <c r="D20" s="84"/>
      <c r="E20" s="79"/>
      <c r="F20" s="93" t="str">
        <f>IFERROR(IF(COUNTBLANK('Term 2'!AU93:AU93)=1,"",'Term 2'!AU93),"")</f>
        <v/>
      </c>
    </row>
    <row r="21" spans="1:6" ht="21" customHeight="1" x14ac:dyDescent="0.25">
      <c r="A21" s="68"/>
      <c r="B21" s="72"/>
      <c r="C21" s="101" t="str">
        <f>IF('Term 2'!A48=0,"",'Term 2'!A48)</f>
        <v/>
      </c>
      <c r="D21" s="84"/>
      <c r="E21" s="79"/>
      <c r="F21" s="93" t="str">
        <f>IFERROR(IF(COUNTBLANK('Term 2'!AU94:AU94)=1,"",'Term 2'!AU94),"")</f>
        <v/>
      </c>
    </row>
    <row r="22" spans="1:6" ht="21" customHeight="1" x14ac:dyDescent="0.25">
      <c r="A22" s="68"/>
      <c r="B22" s="73"/>
      <c r="C22" s="101" t="str">
        <f>IF('Term 2'!A55=0,"",'Term 2'!A55)</f>
        <v/>
      </c>
      <c r="D22" s="84"/>
      <c r="E22" s="79"/>
      <c r="F22" s="93" t="str">
        <f>IFERROR(IF(COUNTBLANK('Term 2'!AU95:AU95)=1,"",'Term 2'!AU95),"")</f>
        <v/>
      </c>
    </row>
    <row r="23" spans="1:6" ht="21" customHeight="1" x14ac:dyDescent="0.25">
      <c r="A23" s="68"/>
      <c r="B23" s="73"/>
      <c r="C23" s="101" t="str">
        <f>IF('Term 2'!A62=0,"",'Term 2'!A62)</f>
        <v/>
      </c>
      <c r="D23" s="84"/>
      <c r="E23" s="79"/>
      <c r="F23" s="93" t="str">
        <f>IFERROR(IF(COUNTBLANK('Term 2'!AU96:AU96)=1,"",'Term 2'!AU96),"")</f>
        <v/>
      </c>
    </row>
    <row r="24" spans="1:6" ht="21" customHeight="1" thickBot="1" x14ac:dyDescent="0.3">
      <c r="A24" s="68"/>
      <c r="B24" s="73"/>
      <c r="C24" s="101" t="str">
        <f>IF('Term 2'!A69=0,"",'Term 2'!A69)</f>
        <v/>
      </c>
      <c r="D24" s="85"/>
      <c r="E24" s="81"/>
      <c r="F24" s="93" t="str">
        <f>IFERROR(IF(COUNTBLANK('Term 2'!AU97:AU97)=1,"",'Term 2'!AU97),"")</f>
        <v/>
      </c>
    </row>
    <row r="25" spans="1:6" ht="21" customHeight="1" x14ac:dyDescent="0.25">
      <c r="A25" s="68"/>
      <c r="B25" s="73"/>
      <c r="C25" s="100" t="str">
        <f>IF('Term 3'!A6=0,"",'Term 3'!A6)</f>
        <v/>
      </c>
      <c r="D25" s="82"/>
      <c r="E25" s="83"/>
      <c r="F25" s="93" t="str">
        <f>IFERROR(IF(COUNTBLANK('Term 3'!AU88:AU88)=1,"",'Term 3'!AU\88),"")</f>
        <v/>
      </c>
    </row>
    <row r="26" spans="1:6" ht="21" customHeight="1" x14ac:dyDescent="0.25">
      <c r="A26" s="68"/>
      <c r="B26" s="73"/>
      <c r="C26" s="101" t="str">
        <f>IF('Term 3'!A13=0,"",'Term 3'!A13)</f>
        <v/>
      </c>
      <c r="D26" s="84"/>
      <c r="E26" s="79"/>
      <c r="F26" s="93" t="str">
        <f>IFERROR(IF(COUNTBLANK('Term 3'!AU89:AU89)=1,"",'Term 3'!AU\88),"")</f>
        <v/>
      </c>
    </row>
    <row r="27" spans="1:6" ht="21" customHeight="1" x14ac:dyDescent="0.25">
      <c r="A27" s="68"/>
      <c r="B27" s="73"/>
      <c r="C27" s="101" t="str">
        <f>IF('Term 3'!A20=0,"",'Term 3'!A20)</f>
        <v/>
      </c>
      <c r="D27" s="84"/>
      <c r="E27" s="79"/>
      <c r="F27" s="93" t="str">
        <f>IFERROR(IF(COUNTBLANK('Term 3'!AU90:AU90)=1,"",'Term 3'!AU\88),"")</f>
        <v/>
      </c>
    </row>
    <row r="28" spans="1:6" ht="21" customHeight="1" x14ac:dyDescent="0.25">
      <c r="A28" s="68"/>
      <c r="B28" s="73"/>
      <c r="C28" s="102" t="str">
        <f>IF('Term 3'!A27=0,"",'Term 3'!A27)</f>
        <v/>
      </c>
      <c r="D28" s="84"/>
      <c r="E28" s="79"/>
      <c r="F28" s="93" t="str">
        <f>IFERROR(IF(COUNTBLANK('Term 3'!AU91:AU91)=1,"",'Term 3'!AU\88),"")</f>
        <v/>
      </c>
    </row>
    <row r="29" spans="1:6" ht="21" customHeight="1" x14ac:dyDescent="0.25">
      <c r="A29" s="68"/>
      <c r="B29" s="72"/>
      <c r="C29" s="101" t="str">
        <f>IF('Term 3'!A34=0,"",'Term 3'!A34)</f>
        <v/>
      </c>
      <c r="D29" s="84"/>
      <c r="E29" s="79"/>
      <c r="F29" s="93" t="str">
        <f>IFERROR(IF(COUNTBLANK('Term 3'!AU92:AU92)=1,"",'Term 3'!AU\88),"")</f>
        <v/>
      </c>
    </row>
    <row r="30" spans="1:6" ht="21" customHeight="1" x14ac:dyDescent="0.25">
      <c r="A30" s="68"/>
      <c r="B30" s="72"/>
      <c r="C30" s="101" t="str">
        <f>IF('Term 3'!A41=0,"",'Term 3'!A41)</f>
        <v/>
      </c>
      <c r="D30" s="84"/>
      <c r="E30" s="79"/>
      <c r="F30" s="93" t="str">
        <f>IFERROR(IF(COUNTBLANK('Term 3'!AU93:AU93)=1,"",'Term 3'!AU\88),"")</f>
        <v/>
      </c>
    </row>
    <row r="31" spans="1:6" ht="21" customHeight="1" x14ac:dyDescent="0.25">
      <c r="A31" s="68"/>
      <c r="B31" s="72"/>
      <c r="C31" s="101" t="str">
        <f>IF('Term 3'!A48=0,"",'Term 3'!A48)</f>
        <v/>
      </c>
      <c r="D31" s="84"/>
      <c r="E31" s="79"/>
      <c r="F31" s="93" t="str">
        <f>IFERROR(IF(COUNTBLANK('Term 3'!AU94:AU94)=1,"",'Term 3'!AU\88),"")</f>
        <v/>
      </c>
    </row>
    <row r="32" spans="1:6" ht="21" customHeight="1" x14ac:dyDescent="0.25">
      <c r="A32" s="68"/>
      <c r="B32" s="72"/>
      <c r="C32" s="101" t="str">
        <f>IF('Term 3'!A55=0,"",'Term 3'!A55)</f>
        <v/>
      </c>
      <c r="D32" s="84"/>
      <c r="E32" s="79"/>
      <c r="F32" s="93" t="str">
        <f>IFERROR(IF(COUNTBLANK('Term 3'!AU95:AU95)=1,"",'Term 3'!AU\88),"")</f>
        <v/>
      </c>
    </row>
    <row r="33" spans="1:6" ht="21" customHeight="1" x14ac:dyDescent="0.25">
      <c r="A33" s="68"/>
      <c r="B33" s="72"/>
      <c r="C33" s="101" t="str">
        <f>IF('Term 3'!A62=0,"",'Term 3'!A62)</f>
        <v/>
      </c>
      <c r="D33" s="84"/>
      <c r="E33" s="79"/>
      <c r="F33" s="93" t="str">
        <f>IFERROR(IF(COUNTBLANK('Term 3'!AU96:AU96)=1,"",'Term 3'!AU\88),"")</f>
        <v/>
      </c>
    </row>
    <row r="34" spans="1:6" ht="21" customHeight="1" thickBot="1" x14ac:dyDescent="0.3">
      <c r="A34" s="68"/>
      <c r="B34" s="72"/>
      <c r="C34" s="101" t="str">
        <f>IF('Term 3'!A69=0,"",'Term 3'!A69)</f>
        <v/>
      </c>
      <c r="D34" s="85"/>
      <c r="E34" s="81"/>
      <c r="F34" s="93" t="str">
        <f>IFERROR(IF(COUNTBLANK('Term 3'!AU97:AU97)=1,"",'Term 3'!AU\88),"")</f>
        <v/>
      </c>
    </row>
    <row r="35" spans="1:6" ht="21" customHeight="1" x14ac:dyDescent="0.25">
      <c r="A35" s="68"/>
      <c r="B35" s="72"/>
      <c r="C35" s="100" t="str">
        <f>IF('Term 4'!A6=0,"",'Term 4'!A6)</f>
        <v/>
      </c>
      <c r="D35" s="82"/>
      <c r="E35" s="83"/>
      <c r="F35" s="93" t="str">
        <f>IFERROR(IF(COUNTBLANK('Term 4'!AU88:AU88)=1,"",'Term 4'!AU88),"")</f>
        <v/>
      </c>
    </row>
    <row r="36" spans="1:6" ht="21" customHeight="1" x14ac:dyDescent="0.25">
      <c r="A36" s="68"/>
      <c r="B36" s="72"/>
      <c r="C36" s="101" t="str">
        <f>IF('Term 4'!A13=0,"",'Term 4'!A13)</f>
        <v/>
      </c>
      <c r="D36" s="84"/>
      <c r="E36" s="79"/>
      <c r="F36" s="93" t="str">
        <f>IFERROR(IF(COUNTBLANK('Term 4'!AU89:AU89)=1,"",'Term 4'!AU89),"")</f>
        <v/>
      </c>
    </row>
    <row r="37" spans="1:6" ht="21" customHeight="1" x14ac:dyDescent="0.25">
      <c r="A37" s="68"/>
      <c r="B37" s="72"/>
      <c r="C37" s="101" t="str">
        <f>IF('Term 4'!A20=0,"",'Term 4'!A20)</f>
        <v/>
      </c>
      <c r="D37" s="84"/>
      <c r="E37" s="79"/>
      <c r="F37" s="93" t="str">
        <f>IFERROR(IF(COUNTBLANK('Term 4'!AU90:AU90)=1,"",'Term 4'!AU90),"")</f>
        <v/>
      </c>
    </row>
    <row r="38" spans="1:6" ht="21" customHeight="1" x14ac:dyDescent="0.25">
      <c r="A38" s="68"/>
      <c r="B38" s="72"/>
      <c r="C38" s="102" t="str">
        <f>IF('Term 4'!A27=0,"",'Term 4'!A27)</f>
        <v/>
      </c>
      <c r="D38" s="84"/>
      <c r="E38" s="79"/>
      <c r="F38" s="93" t="str">
        <f>IFERROR(IF(COUNTBLANK('Term 4'!AU91:AU91)=1,"",'Term 4'!AU91),"")</f>
        <v/>
      </c>
    </row>
    <row r="39" spans="1:6" ht="21" customHeight="1" x14ac:dyDescent="0.25">
      <c r="A39" s="106" t="s">
        <v>8</v>
      </c>
      <c r="B39" s="72" t="str">
        <f>IF(COUNTBLANK('Term 1'!AT80:AT80)=1,"",'Term 1'!AT80)</f>
        <v/>
      </c>
      <c r="C39" s="101" t="str">
        <f>IF('Term 4'!A34=0,"",'Term 4'!A34)</f>
        <v/>
      </c>
      <c r="D39" s="84"/>
      <c r="E39" s="79"/>
      <c r="F39" s="93" t="str">
        <f>IFERROR(IF(COUNTBLANK('Term 4'!AU92:AU92)=1,"",'Term 4'!AU92),"")</f>
        <v/>
      </c>
    </row>
    <row r="40" spans="1:6" ht="21" customHeight="1" x14ac:dyDescent="0.25">
      <c r="A40" s="106" t="s">
        <v>9</v>
      </c>
      <c r="B40" s="72" t="str">
        <f>IF(COUNTBLANK('Term 2'!AT80:AT80)=1,"",'Term 2'!AT80)</f>
        <v/>
      </c>
      <c r="C40" s="101" t="str">
        <f>IF('Term 4'!A41=0,"",'Term 4'!A41)</f>
        <v/>
      </c>
      <c r="D40" s="84"/>
      <c r="E40" s="79"/>
      <c r="F40" s="93" t="str">
        <f>IFERROR(IF(COUNTBLANK('Term 4'!AU93:AU93)=1,"",'Term 4'!AU93),"")</f>
        <v/>
      </c>
    </row>
    <row r="41" spans="1:6" ht="21" customHeight="1" x14ac:dyDescent="0.25">
      <c r="A41" s="106" t="s">
        <v>10</v>
      </c>
      <c r="B41" s="72" t="str">
        <f>IF(COUNTBLANK('Term 3'!AT80:AT80)=1,"",'Term 3'!AT80)</f>
        <v/>
      </c>
      <c r="C41" s="101" t="str">
        <f>IF('Term 4'!A48=0,"",'Term 4'!A48)</f>
        <v/>
      </c>
      <c r="D41" s="84"/>
      <c r="E41" s="79"/>
      <c r="F41" s="93" t="str">
        <f>IFERROR(IF(COUNTBLANK('Term 4'!AU94:AU94)=1,"",'Term 4'!AU94),"")</f>
        <v/>
      </c>
    </row>
    <row r="42" spans="1:6" ht="21" customHeight="1" x14ac:dyDescent="0.25">
      <c r="A42" s="106" t="s">
        <v>11</v>
      </c>
      <c r="B42" s="72" t="str">
        <f>IF(COUNTBLANK('Term 4'!AT80:AT80)=1,"",'Term 4'!AT80)</f>
        <v/>
      </c>
      <c r="C42" s="101" t="str">
        <f>IF('Term 4'!A55=0,"",'Term 4'!A55)</f>
        <v/>
      </c>
      <c r="D42" s="84"/>
      <c r="E42" s="79"/>
      <c r="F42" s="93" t="str">
        <f>IFERROR(IF(COUNTBLANK('Term 4'!AU95:AU95)=1,"",'Term 4'!AU95),"")</f>
        <v/>
      </c>
    </row>
    <row r="43" spans="1:6" ht="21" customHeight="1" x14ac:dyDescent="0.25">
      <c r="A43" s="68"/>
      <c r="B43" s="72"/>
      <c r="C43" s="101" t="str">
        <f>IF('Term 4'!A62=0,"",'Term 4'!A62)</f>
        <v/>
      </c>
      <c r="D43" s="84"/>
      <c r="E43" s="79"/>
      <c r="F43" s="93" t="str">
        <f>IFERROR(IF(COUNTBLANK('Term 4'!AU96:AU96)=1,"",'Term 4'!AU96),"")</f>
        <v/>
      </c>
    </row>
    <row r="44" spans="1:6" ht="21" customHeight="1" thickBot="1" x14ac:dyDescent="0.3">
      <c r="A44" s="68"/>
      <c r="B44" s="72"/>
      <c r="C44" s="103" t="str">
        <f>IF('Term 4'!A69=0,"",'Term 4'!A69)</f>
        <v/>
      </c>
      <c r="D44" s="85"/>
      <c r="E44" s="81"/>
      <c r="F44" s="93" t="str">
        <f>IFERROR(IF(COUNTBLANK('Term 4'!AU97:AU97)=1,"",'Term 4'!AU97),"")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bnEki46JVurFl47uEI/tcERaVTlg0mLSaFN86Upv8vjnqv7iLIIPDbW+GxbL6kKIzy1uxozhZTMeFFLqYmIhrQ==" saltValue="/AICtWimfwYIojcCJycNOQ=="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6" orientation="portrait" r:id="rId1"/>
  <drawing r:id="rId2"/>
  <tableParts count="1">
    <tablePart r:id="rId3"/>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topLeftCell="A18" zoomScaleNormal="100" workbookViewId="0">
      <selection activeCell="A46" sqref="A46:XFD1048576"/>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7" t="str">
        <f>IF(COUNTBLANK('Name Entry'!AV1:AV1)=1,"",'Name Entry'!AV1)</f>
        <v/>
      </c>
      <c r="B2" s="227"/>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1'!AW88:AW88)=1,"",'Term 1'!AW88),"")</f>
        <v/>
      </c>
    </row>
    <row r="6" spans="1:6" ht="21" customHeight="1" x14ac:dyDescent="0.25">
      <c r="A6" s="68"/>
      <c r="B6" s="68"/>
      <c r="C6" s="101" t="str">
        <f>IF('Term 1'!A13=0,"",'Term 1'!A13)</f>
        <v/>
      </c>
      <c r="D6" s="78"/>
      <c r="E6" s="79"/>
      <c r="F6" s="93" t="str">
        <f>IFERROR(IF(COUNTBLANK('Term 1'!AW89:AW89)=1,"",'Term 1'!AW89),"")</f>
        <v/>
      </c>
    </row>
    <row r="7" spans="1:6" ht="21" customHeight="1" x14ac:dyDescent="0.25">
      <c r="A7" s="68"/>
      <c r="B7" s="68"/>
      <c r="C7" s="101" t="str">
        <f>IF('Term 1'!A20=0,"",'Term 1'!A20)</f>
        <v/>
      </c>
      <c r="D7" s="78"/>
      <c r="E7" s="79"/>
      <c r="F7" s="93" t="str">
        <f>IFERROR(IF(COUNTBLANK('Term 1'!AW90:AW90)=1,"",'Term 1'!AW90),"")</f>
        <v/>
      </c>
    </row>
    <row r="8" spans="1:6" ht="21" customHeight="1" x14ac:dyDescent="0.25">
      <c r="A8" s="68"/>
      <c r="B8" s="68"/>
      <c r="C8" s="102" t="str">
        <f>IF('Term 1'!A27=0,"",'Term 1'!A27)</f>
        <v/>
      </c>
      <c r="D8" s="78"/>
      <c r="E8" s="79"/>
      <c r="F8" s="93" t="str">
        <f>IFERROR(IF(COUNTBLANK('Term 1'!AW91:AW91)=1,"",'Term 1'!AW91),"")</f>
        <v/>
      </c>
    </row>
    <row r="9" spans="1:6" ht="21" customHeight="1" x14ac:dyDescent="0.25">
      <c r="A9" s="68"/>
      <c r="B9" s="68"/>
      <c r="C9" s="101" t="str">
        <f>IF('Term 1'!A34=0,"",'Term 1'!A34)</f>
        <v/>
      </c>
      <c r="D9" s="78"/>
      <c r="E9" s="79"/>
      <c r="F9" s="93" t="str">
        <f>IFERROR(IF(COUNTBLANK('Term 1'!AW92:AW92)=1,"",'Term 1'!AW92),"")</f>
        <v/>
      </c>
    </row>
    <row r="10" spans="1:6" ht="21" customHeight="1" x14ac:dyDescent="0.25">
      <c r="A10" s="68"/>
      <c r="B10" s="68"/>
      <c r="C10" s="101" t="str">
        <f>IF('Term 1'!A41=0,"",'Term 1'!A41)</f>
        <v/>
      </c>
      <c r="D10" s="78"/>
      <c r="E10" s="79"/>
      <c r="F10" s="93" t="str">
        <f>IFERROR(IF(COUNTBLANK('Term 1'!AW93:AW93)=1,"",'Term 1'!AW93),"")</f>
        <v/>
      </c>
    </row>
    <row r="11" spans="1:6" ht="21" customHeight="1" x14ac:dyDescent="0.25">
      <c r="A11" s="68"/>
      <c r="B11" s="91"/>
      <c r="C11" s="101" t="str">
        <f>IF('Term 1'!A48=0,"",'Term 1'!A48)</f>
        <v/>
      </c>
      <c r="D11" s="78"/>
      <c r="E11" s="79"/>
      <c r="F11" s="93" t="str">
        <f>IFERROR(IF(COUNTBLANK('Term 1'!AW94:AW94)=1,"",'Term 1'!AW94),"")</f>
        <v/>
      </c>
    </row>
    <row r="12" spans="1:6" ht="21" customHeight="1" x14ac:dyDescent="0.25">
      <c r="A12" s="68"/>
      <c r="B12" s="68"/>
      <c r="C12" s="101" t="str">
        <f>IF('Term 1'!A55=0,"",'Term 1'!A55)</f>
        <v/>
      </c>
      <c r="D12" s="78"/>
      <c r="E12" s="79"/>
      <c r="F12" s="93" t="str">
        <f>IFERROR(IF(COUNTBLANK('Term 1'!AW95:AW95)=1,"",'Term 1'!AW95),"")</f>
        <v/>
      </c>
    </row>
    <row r="13" spans="1:6" ht="21" customHeight="1" x14ac:dyDescent="0.25">
      <c r="A13" s="68"/>
      <c r="B13" s="68"/>
      <c r="C13" s="101" t="str">
        <f>IF('Term 1'!A62=0,"",'Term 1'!A62)</f>
        <v/>
      </c>
      <c r="D13" s="78"/>
      <c r="E13" s="79"/>
      <c r="F13" s="93" t="str">
        <f>IFERROR(IF(COUNTBLANK('Term 1'!AW96:AW96)=1,"",'Term 1'!AW96),"")</f>
        <v/>
      </c>
    </row>
    <row r="14" spans="1:6" ht="21" customHeight="1" thickBot="1" x14ac:dyDescent="0.3">
      <c r="A14" s="68"/>
      <c r="B14" s="68"/>
      <c r="C14" s="101" t="str">
        <f>IF('Term 1'!A69=0,"",'Term 1'!A69)</f>
        <v/>
      </c>
      <c r="D14" s="80"/>
      <c r="E14" s="81"/>
      <c r="F14" s="93" t="str">
        <f>IFERROR(IF(COUNTBLANK('Term 1'!AW97:AW97)=1,"",'Term 1'!AW97),"")</f>
        <v/>
      </c>
    </row>
    <row r="15" spans="1:6" ht="21" customHeight="1" x14ac:dyDescent="0.25">
      <c r="A15" s="69"/>
      <c r="B15" s="70" t="e">
        <f>COUNTIF(tblChecklist345678910111213141516171819202122232425[Proficiency],"&gt;=3.00")/COUNTIF(tblChecklist345678910111213141516171819202122232425[Proficiency],"&gt;=0")</f>
        <v>#DIV/0!</v>
      </c>
      <c r="C15" s="100" t="str">
        <f>IF('Term 2'!A6=0,"",'Term 2'!A6)</f>
        <v/>
      </c>
      <c r="D15" s="82"/>
      <c r="E15" s="83"/>
      <c r="F15" s="93" t="str">
        <f>IFERROR(IF(COUNTBLANK('Term 2'!AW88:AW88)=1,"",'Term 2'!AW88),"")</f>
        <v/>
      </c>
    </row>
    <row r="16" spans="1:6" ht="21" customHeight="1" x14ac:dyDescent="0.25">
      <c r="A16" s="68"/>
      <c r="B16" s="68"/>
      <c r="C16" s="101" t="str">
        <f>IF('Term 2'!A13=0,"",'Term 2'!A13)</f>
        <v/>
      </c>
      <c r="D16" s="84"/>
      <c r="E16" s="79"/>
      <c r="F16" s="93" t="str">
        <f>IFERROR(IF(COUNTBLANK('Term 2'!AW89:AW89)=1,"",'Term 2'!AW89),"")</f>
        <v/>
      </c>
    </row>
    <row r="17" spans="1:6" ht="21" customHeight="1" x14ac:dyDescent="0.25">
      <c r="A17" s="68"/>
      <c r="B17" s="68"/>
      <c r="C17" s="101" t="str">
        <f>IF('Term 2'!A20=0,"",'Term 2'!A20)</f>
        <v/>
      </c>
      <c r="D17" s="84"/>
      <c r="E17" s="79"/>
      <c r="F17" s="93" t="str">
        <f>IFERROR(IF(COUNTBLANK('Term 2'!AW90:AW90)=1,"",'Term 2'!AW90),"")</f>
        <v/>
      </c>
    </row>
    <row r="18" spans="1:6" ht="21" customHeight="1" x14ac:dyDescent="0.25">
      <c r="A18" s="68"/>
      <c r="B18" s="71"/>
      <c r="C18" s="102" t="str">
        <f>IF('Term 2'!A27=0,"",'Term 2'!A27)</f>
        <v/>
      </c>
      <c r="D18" s="84"/>
      <c r="E18" s="79"/>
      <c r="F18" s="93" t="str">
        <f>IFERROR(IF(COUNTBLANK('Term 2'!AW91:AW91)=1,"",'Term 2'!AW91),"")</f>
        <v/>
      </c>
    </row>
    <row r="19" spans="1:6" ht="21" customHeight="1" x14ac:dyDescent="0.25">
      <c r="A19" s="68"/>
      <c r="B19" s="92"/>
      <c r="C19" s="101" t="str">
        <f>IF('Term 2'!A34=0,"",'Term 2'!A34)</f>
        <v/>
      </c>
      <c r="D19" s="84"/>
      <c r="E19" s="79"/>
      <c r="F19" s="93" t="str">
        <f>IFERROR(IF(COUNTBLANK('Term 2'!AW92:AW92)=1,"",'Term 2'!AW92),"")</f>
        <v/>
      </c>
    </row>
    <row r="20" spans="1:6" ht="21" customHeight="1" x14ac:dyDescent="0.25">
      <c r="A20" s="68"/>
      <c r="B20" s="68"/>
      <c r="C20" s="101" t="str">
        <f>IF('Term 2'!A41=0,"",'Term 2'!A41)</f>
        <v/>
      </c>
      <c r="D20" s="84"/>
      <c r="E20" s="79"/>
      <c r="F20" s="93" t="str">
        <f>IFERROR(IF(COUNTBLANK('Term 2'!AW93:AW93)=1,"",'Term 2'!AW93),"")</f>
        <v/>
      </c>
    </row>
    <row r="21" spans="1:6" ht="21" customHeight="1" x14ac:dyDescent="0.25">
      <c r="A21" s="68"/>
      <c r="B21" s="72"/>
      <c r="C21" s="101" t="str">
        <f>IF('Term 2'!A48=0,"",'Term 2'!A48)</f>
        <v/>
      </c>
      <c r="D21" s="84"/>
      <c r="E21" s="79"/>
      <c r="F21" s="93" t="str">
        <f>IFERROR(IF(COUNTBLANK('Term 2'!AW94:AW94)=1,"",'Term 2'!AW94),"")</f>
        <v/>
      </c>
    </row>
    <row r="22" spans="1:6" ht="21" customHeight="1" x14ac:dyDescent="0.25">
      <c r="A22" s="68"/>
      <c r="B22" s="73"/>
      <c r="C22" s="101" t="str">
        <f>IF('Term 2'!A55=0,"",'Term 2'!A55)</f>
        <v/>
      </c>
      <c r="D22" s="84"/>
      <c r="E22" s="79"/>
      <c r="F22" s="93" t="str">
        <f>IFERROR(IF(COUNTBLANK('Term 2'!AW95:AW95)=1,"",'Term 2'!AW95),"")</f>
        <v/>
      </c>
    </row>
    <row r="23" spans="1:6" ht="21" customHeight="1" x14ac:dyDescent="0.25">
      <c r="A23" s="68"/>
      <c r="B23" s="73"/>
      <c r="C23" s="101" t="str">
        <f>IF('Term 2'!A62=0,"",'Term 2'!A62)</f>
        <v/>
      </c>
      <c r="D23" s="84"/>
      <c r="E23" s="79"/>
      <c r="F23" s="93" t="str">
        <f>IFERROR(IF(COUNTBLANK('Term 2'!AW96:AW96)=1,"",'Term 2'!AW96),"")</f>
        <v/>
      </c>
    </row>
    <row r="24" spans="1:6" ht="21" customHeight="1" thickBot="1" x14ac:dyDescent="0.3">
      <c r="A24" s="68"/>
      <c r="B24" s="73"/>
      <c r="C24" s="101" t="str">
        <f>IF('Term 2'!A69=0,"",'Term 2'!A69)</f>
        <v/>
      </c>
      <c r="D24" s="85"/>
      <c r="E24" s="81"/>
      <c r="F24" s="93" t="str">
        <f>IFERROR(IF(COUNTBLANK('Term 2'!AW97:AW97)=1,"",'Term 2'!AW97),"")</f>
        <v/>
      </c>
    </row>
    <row r="25" spans="1:6" ht="21" customHeight="1" x14ac:dyDescent="0.25">
      <c r="A25" s="68"/>
      <c r="B25" s="73"/>
      <c r="C25" s="100" t="str">
        <f>IF('Term 3'!A6=0,"",'Term 3'!A6)</f>
        <v/>
      </c>
      <c r="D25" s="82"/>
      <c r="E25" s="83"/>
      <c r="F25" s="93" t="str">
        <f>IFERROR(IF(COUNTBLANK('Term 3'!AW88:AW88)=1,"",'Term 3'!AW88),"")</f>
        <v/>
      </c>
    </row>
    <row r="26" spans="1:6" ht="21" customHeight="1" x14ac:dyDescent="0.25">
      <c r="A26" s="68"/>
      <c r="B26" s="73"/>
      <c r="C26" s="101" t="str">
        <f>IF('Term 3'!A13=0,"",'Term 3'!A13)</f>
        <v/>
      </c>
      <c r="D26" s="84"/>
      <c r="E26" s="79"/>
      <c r="F26" s="93" t="str">
        <f>IFERROR(IF(COUNTBLANK('Term 3'!AW89:AW89)=1,"",'Term 3'!AW89),"")</f>
        <v/>
      </c>
    </row>
    <row r="27" spans="1:6" ht="21" customHeight="1" x14ac:dyDescent="0.25">
      <c r="A27" s="68"/>
      <c r="B27" s="73"/>
      <c r="C27" s="101" t="str">
        <f>IF('Term 3'!A20=0,"",'Term 3'!A20)</f>
        <v/>
      </c>
      <c r="D27" s="84"/>
      <c r="E27" s="79"/>
      <c r="F27" s="93" t="str">
        <f>IFERROR(IF(COUNTBLANK('Term 3'!AW90:AW90)=1,"",'Term 3'!AW90),"")</f>
        <v/>
      </c>
    </row>
    <row r="28" spans="1:6" ht="21" customHeight="1" x14ac:dyDescent="0.25">
      <c r="A28" s="68"/>
      <c r="B28" s="73"/>
      <c r="C28" s="102" t="str">
        <f>IF('Term 3'!A27=0,"",'Term 3'!A27)</f>
        <v/>
      </c>
      <c r="D28" s="84"/>
      <c r="E28" s="79"/>
      <c r="F28" s="93" t="str">
        <f>IFERROR(IF(COUNTBLANK('Term 3'!AW91:AW91)=1,"",'Term 3'!AW91),"")</f>
        <v/>
      </c>
    </row>
    <row r="29" spans="1:6" ht="21" customHeight="1" x14ac:dyDescent="0.25">
      <c r="A29" s="68"/>
      <c r="B29" s="72"/>
      <c r="C29" s="101" t="str">
        <f>IF('Term 3'!A34=0,"",'Term 3'!A34)</f>
        <v/>
      </c>
      <c r="D29" s="84"/>
      <c r="E29" s="79"/>
      <c r="F29" s="93" t="str">
        <f>IFERROR(IF(COUNTBLANK('Term 3'!AW92:AW92)=1,"",'Term 3'!AW92),"")</f>
        <v/>
      </c>
    </row>
    <row r="30" spans="1:6" ht="21" customHeight="1" x14ac:dyDescent="0.25">
      <c r="A30" s="68"/>
      <c r="B30" s="72"/>
      <c r="C30" s="101" t="str">
        <f>IF('Term 3'!A41=0,"",'Term 3'!A41)</f>
        <v/>
      </c>
      <c r="D30" s="84"/>
      <c r="E30" s="79"/>
      <c r="F30" s="93" t="str">
        <f>IFERROR(IF(COUNTBLANK('Term 3'!AW93:AW93)=1,"",'Term 3'!AW93),"")</f>
        <v/>
      </c>
    </row>
    <row r="31" spans="1:6" ht="21" customHeight="1" x14ac:dyDescent="0.25">
      <c r="A31" s="68"/>
      <c r="B31" s="72"/>
      <c r="C31" s="101" t="str">
        <f>IF('Term 3'!A48=0,"",'Term 3'!A48)</f>
        <v/>
      </c>
      <c r="D31" s="84"/>
      <c r="E31" s="79"/>
      <c r="F31" s="93" t="str">
        <f>IFERROR(IF(COUNTBLANK('Term 3'!AW94:AW94)=1,"",'Term 3'!AW94),"")</f>
        <v/>
      </c>
    </row>
    <row r="32" spans="1:6" ht="21" customHeight="1" x14ac:dyDescent="0.25">
      <c r="A32" s="68"/>
      <c r="B32" s="72"/>
      <c r="C32" s="101" t="str">
        <f>IF('Term 3'!A55=0,"",'Term 3'!A55)</f>
        <v/>
      </c>
      <c r="D32" s="84"/>
      <c r="E32" s="79"/>
      <c r="F32" s="93" t="str">
        <f>IFERROR(IF(COUNTBLANK('Term 3'!AW95:AW95)=1,"",'Term 3'!AW95),"")</f>
        <v/>
      </c>
    </row>
    <row r="33" spans="1:6" ht="21" customHeight="1" x14ac:dyDescent="0.25">
      <c r="A33" s="68"/>
      <c r="B33" s="72"/>
      <c r="C33" s="101" t="str">
        <f>IF('Term 3'!A62=0,"",'Term 3'!A62)</f>
        <v/>
      </c>
      <c r="D33" s="84"/>
      <c r="E33" s="79"/>
      <c r="F33" s="93" t="str">
        <f>IFERROR(IF(COUNTBLANK('Term 3'!AW96:AW96)=1,"",'Term 3'!AW96),"")</f>
        <v/>
      </c>
    </row>
    <row r="34" spans="1:6" ht="21" customHeight="1" thickBot="1" x14ac:dyDescent="0.3">
      <c r="A34" s="68"/>
      <c r="B34" s="72"/>
      <c r="C34" s="101" t="str">
        <f>IF('Term 3'!A69=0,"",'Term 3'!A69)</f>
        <v/>
      </c>
      <c r="D34" s="85"/>
      <c r="E34" s="81"/>
      <c r="F34" s="93" t="str">
        <f>IFERROR(IF(COUNTBLANK('Term 3'!AW97:AW97)=1,"",'Term 3'!AW97),"")</f>
        <v/>
      </c>
    </row>
    <row r="35" spans="1:6" ht="21" customHeight="1" x14ac:dyDescent="0.25">
      <c r="A35" s="68"/>
      <c r="B35" s="72"/>
      <c r="C35" s="100" t="str">
        <f>IF('Term 4'!A6=0,"",'Term 4'!A6)</f>
        <v/>
      </c>
      <c r="D35" s="82"/>
      <c r="E35" s="83"/>
      <c r="F35" s="93" t="str">
        <f>IFERROR(IF(COUNTBLANK('Term 4'!AW88:AW88)=1,"",'Term 4'!AW88),"")</f>
        <v/>
      </c>
    </row>
    <row r="36" spans="1:6" ht="21" customHeight="1" x14ac:dyDescent="0.25">
      <c r="A36" s="68"/>
      <c r="B36" s="72"/>
      <c r="C36" s="101" t="str">
        <f>IF('Term 4'!A13=0,"",'Term 4'!A13)</f>
        <v/>
      </c>
      <c r="D36" s="84"/>
      <c r="E36" s="79"/>
      <c r="F36" s="93" t="str">
        <f>IFERROR(IF(COUNTBLANK('Term 4'!AW89:AW89)=1,"",'Term 4'!AW89),"")</f>
        <v/>
      </c>
    </row>
    <row r="37" spans="1:6" ht="21" customHeight="1" x14ac:dyDescent="0.25">
      <c r="A37" s="68"/>
      <c r="B37" s="72"/>
      <c r="C37" s="101" t="str">
        <f>IF('Term 4'!A20=0,"",'Term 4'!A20)</f>
        <v/>
      </c>
      <c r="D37" s="84"/>
      <c r="E37" s="79"/>
      <c r="F37" s="93" t="str">
        <f>IFERROR(IF(COUNTBLANK('Term 4'!AW90:AW90)=1,"",'Term 4'!AW90),"")</f>
        <v/>
      </c>
    </row>
    <row r="38" spans="1:6" ht="21" customHeight="1" x14ac:dyDescent="0.25">
      <c r="A38" s="68"/>
      <c r="B38" s="72"/>
      <c r="C38" s="102" t="str">
        <f>IF('Term 4'!A27=0,"",'Term 4'!A27)</f>
        <v/>
      </c>
      <c r="D38" s="84"/>
      <c r="E38" s="79"/>
      <c r="F38" s="93" t="str">
        <f>IFERROR(IF(COUNTBLANK('Term 4'!AW91:AW91)=1,"",'Term 4'!AW91),"")</f>
        <v/>
      </c>
    </row>
    <row r="39" spans="1:6" ht="21" customHeight="1" x14ac:dyDescent="0.25">
      <c r="A39" s="105" t="s">
        <v>8</v>
      </c>
      <c r="B39" s="72" t="str">
        <f>IF(COUNTBLANK('Term 1'!AV80:AV80)=1,"",'Term 1'!AV80)</f>
        <v/>
      </c>
      <c r="C39" s="101" t="str">
        <f>IF('Term 4'!A34=0,"",'Term 4'!A34)</f>
        <v/>
      </c>
      <c r="D39" s="84"/>
      <c r="E39" s="79"/>
      <c r="F39" s="93" t="str">
        <f>IFERROR(IF(COUNTBLANK('Term 4'!AW92:AW92)=1,"",'Term 4'!AW92),"")</f>
        <v/>
      </c>
    </row>
    <row r="40" spans="1:6" ht="21" customHeight="1" x14ac:dyDescent="0.25">
      <c r="A40" s="105" t="s">
        <v>9</v>
      </c>
      <c r="B40" s="72" t="str">
        <f>IF(COUNTBLANK('Term 2'!AV80:AV80)=1,"",'Term 2'!AV80)</f>
        <v/>
      </c>
      <c r="C40" s="101" t="str">
        <f>IF('Term 4'!A41=0,"",'Term 4'!A41)</f>
        <v/>
      </c>
      <c r="D40" s="84"/>
      <c r="E40" s="79"/>
      <c r="F40" s="93" t="str">
        <f>IFERROR(IF(COUNTBLANK('Term 4'!AW93:AW93)=1,"",'Term 4'!AW93),"")</f>
        <v/>
      </c>
    </row>
    <row r="41" spans="1:6" ht="21" customHeight="1" x14ac:dyDescent="0.25">
      <c r="A41" s="105" t="s">
        <v>10</v>
      </c>
      <c r="B41" s="72" t="str">
        <f>IF(COUNTBLANK('Term 3'!AV80:AV80)=1,"",'Term 3'!AV80)</f>
        <v/>
      </c>
      <c r="C41" s="101" t="str">
        <f>IF('Term 4'!A48=0,"",'Term 4'!A48)</f>
        <v/>
      </c>
      <c r="D41" s="84"/>
      <c r="E41" s="79"/>
      <c r="F41" s="93" t="str">
        <f>IFERROR(IF(COUNTBLANK('Term 4'!AW94:AW94)=1,"",'Term 4'!AW94),"")</f>
        <v/>
      </c>
    </row>
    <row r="42" spans="1:6" ht="21" customHeight="1" x14ac:dyDescent="0.25">
      <c r="A42" s="105" t="s">
        <v>11</v>
      </c>
      <c r="B42" s="72" t="str">
        <f>IF(COUNTBLANK('Term 4'!AV80:AV80)=1,"",'Term 4'!AV80)</f>
        <v/>
      </c>
      <c r="C42" s="101" t="str">
        <f>IF('Term 4'!A55=0,"",'Term 4'!A55)</f>
        <v/>
      </c>
      <c r="D42" s="84"/>
      <c r="E42" s="79"/>
      <c r="F42" s="93" t="str">
        <f>IFERROR(IF(COUNTBLANK('Term 4'!AW95:AW95)=1,"",'Term 4'!AW95),"")</f>
        <v/>
      </c>
    </row>
    <row r="43" spans="1:6" ht="21" customHeight="1" x14ac:dyDescent="0.25">
      <c r="A43" s="68"/>
      <c r="B43" s="72"/>
      <c r="C43" s="101" t="str">
        <f>IF('Term 4'!A62=0,"",'Term 4'!A62)</f>
        <v/>
      </c>
      <c r="D43" s="84"/>
      <c r="E43" s="79"/>
      <c r="F43" s="93" t="str">
        <f>IFERROR(IF(COUNTBLANK('Term 4'!AW96:AW96)=1,"",'Term 4'!AW96),"")</f>
        <v/>
      </c>
    </row>
    <row r="44" spans="1:6" ht="21" customHeight="1" thickBot="1" x14ac:dyDescent="0.3">
      <c r="A44" s="68"/>
      <c r="B44" s="72"/>
      <c r="C44" s="103" t="str">
        <f>IF('Term 4'!A69=0,"",'Term 4'!A69)</f>
        <v/>
      </c>
      <c r="D44" s="85"/>
      <c r="E44" s="81"/>
      <c r="F44" s="93" t="str">
        <f>IFERROR(IF(COUNTBLANK('Term 4'!AW97:AW97)=1,"",'Term 4'!AW97),"")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CFwml962/1DWGFlWsLqBFIorQgE4XnOQS8GulWPgHISpUhbvKbvt76yAgelDeTm6ZRGMXOIdxhlsFugub355vA==" saltValue="6X5/va/69XxPvx7RIAsgDA=="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5"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T97"/>
  <sheetViews>
    <sheetView workbookViewId="0"/>
  </sheetViews>
  <sheetFormatPr defaultColWidth="10.875" defaultRowHeight="15.75" x14ac:dyDescent="0.25"/>
  <cols>
    <col min="1" max="1" width="38" style="10" customWidth="1"/>
    <col min="2" max="2" width="5.375" style="9" customWidth="1"/>
    <col min="3" max="46" width="5.375" style="4" customWidth="1"/>
    <col min="47" max="47" width="5.125" style="4" customWidth="1"/>
    <col min="48" max="48" width="5.375" style="4" customWidth="1"/>
    <col min="49" max="49" width="5.125" style="4" customWidth="1"/>
    <col min="50" max="50" width="5.375" style="4" customWidth="1"/>
    <col min="51" max="51" width="5.125" style="4" customWidth="1"/>
    <col min="52" max="52" width="5.375" style="4" customWidth="1"/>
    <col min="53" max="53" width="5.125" style="4" customWidth="1"/>
    <col min="54" max="54" width="5.375" style="4" customWidth="1"/>
    <col min="55" max="55" width="5.125" style="4" customWidth="1"/>
    <col min="56" max="56" width="5.375" style="4" customWidth="1"/>
    <col min="57" max="57" width="5.125" style="4" customWidth="1"/>
    <col min="58" max="58" width="5.375" style="4" customWidth="1"/>
    <col min="59" max="59" width="5.125" style="4" customWidth="1"/>
    <col min="60" max="60" width="5.375" style="4" customWidth="1"/>
    <col min="61" max="61" width="5.125" style="4" customWidth="1"/>
    <col min="62" max="62" width="5.375" style="4" customWidth="1"/>
    <col min="63" max="63" width="5.125" style="4" customWidth="1"/>
    <col min="64" max="64" width="5.375" style="4" customWidth="1"/>
    <col min="65" max="65" width="5.125" style="4" customWidth="1"/>
    <col min="66" max="66" width="5.375" style="4" customWidth="1"/>
    <col min="67" max="67" width="5.125" style="4" customWidth="1"/>
    <col min="68" max="68" width="5.375" style="4" customWidth="1"/>
    <col min="69" max="69" width="5.125" style="4" customWidth="1"/>
    <col min="70" max="70" width="5.375" style="4" customWidth="1"/>
    <col min="71" max="71" width="5.125" style="4" customWidth="1"/>
    <col min="72" max="16384" width="10.875" style="4"/>
  </cols>
  <sheetData>
    <row r="1" spans="1:72" ht="23.25" x14ac:dyDescent="0.35">
      <c r="A1" s="54" t="s">
        <v>13</v>
      </c>
      <c r="B1" s="146">
        <f>'Name Entry'!B1:C5</f>
        <v>0</v>
      </c>
      <c r="C1" s="147"/>
      <c r="D1" s="161">
        <f>'Name Entry'!D1:E5</f>
        <v>0</v>
      </c>
      <c r="E1" s="162"/>
      <c r="F1" s="146">
        <f>'Name Entry'!F1:G5</f>
        <v>0</v>
      </c>
      <c r="G1" s="147"/>
      <c r="H1" s="152">
        <f>'Name Entry'!H1:I5</f>
        <v>0</v>
      </c>
      <c r="I1" s="153"/>
      <c r="J1" s="154">
        <f>'Name Entry'!J1:K5</f>
        <v>0</v>
      </c>
      <c r="K1" s="147"/>
      <c r="L1" s="146">
        <f>'Name Entry'!L1:M5</f>
        <v>0</v>
      </c>
      <c r="M1" s="147"/>
      <c r="N1" s="146">
        <f>'Name Entry'!N1:O5</f>
        <v>0</v>
      </c>
      <c r="O1" s="147"/>
      <c r="P1" s="146">
        <f>'Name Entry'!P1:Q5</f>
        <v>0</v>
      </c>
      <c r="Q1" s="147"/>
      <c r="R1" s="146">
        <f>'Name Entry'!R1:S5</f>
        <v>0</v>
      </c>
      <c r="S1" s="147"/>
      <c r="T1" s="146">
        <f>'Name Entry'!T1:U5</f>
        <v>0</v>
      </c>
      <c r="U1" s="147"/>
      <c r="V1" s="146">
        <f>'Name Entry'!V1:W5</f>
        <v>0</v>
      </c>
      <c r="W1" s="147"/>
      <c r="X1" s="146">
        <f>'Name Entry'!X1:Y5</f>
        <v>0</v>
      </c>
      <c r="Y1" s="147"/>
      <c r="Z1" s="146">
        <f>'Name Entry'!Z1:AA5</f>
        <v>0</v>
      </c>
      <c r="AA1" s="147"/>
      <c r="AB1" s="146">
        <f>'Name Entry'!AB1:AC5</f>
        <v>0</v>
      </c>
      <c r="AC1" s="147"/>
      <c r="AD1" s="146">
        <f>'Name Entry'!AD1:AE5</f>
        <v>0</v>
      </c>
      <c r="AE1" s="147"/>
      <c r="AF1" s="146">
        <f>'Name Entry'!AF1:AG5</f>
        <v>0</v>
      </c>
      <c r="AG1" s="147"/>
      <c r="AH1" s="146">
        <f>'Name Entry'!AH1:AI5</f>
        <v>0</v>
      </c>
      <c r="AI1" s="147"/>
      <c r="AJ1" s="146">
        <f>'Name Entry'!AJ1:AK5</f>
        <v>0</v>
      </c>
      <c r="AK1" s="147"/>
      <c r="AL1" s="146">
        <f>'Name Entry'!AL1:AM5</f>
        <v>0</v>
      </c>
      <c r="AM1" s="147"/>
      <c r="AN1" s="146">
        <f>'Name Entry'!AN1:AO5</f>
        <v>0</v>
      </c>
      <c r="AO1" s="147"/>
      <c r="AP1" s="146">
        <f>'Name Entry'!AP1:AQ5</f>
        <v>0</v>
      </c>
      <c r="AQ1" s="147"/>
      <c r="AR1" s="146">
        <f>'Name Entry'!AR1:AS5</f>
        <v>0</v>
      </c>
      <c r="AS1" s="147"/>
      <c r="AT1" s="146">
        <f>'Name Entry'!AT1:AU5</f>
        <v>0</v>
      </c>
      <c r="AU1" s="147"/>
      <c r="AV1" s="146">
        <f>'Name Entry'!AV1:AW5</f>
        <v>0</v>
      </c>
      <c r="AW1" s="147"/>
      <c r="AX1" s="146">
        <f>'Name Entry'!AX1:AY5</f>
        <v>0</v>
      </c>
      <c r="AY1" s="147"/>
      <c r="AZ1" s="146">
        <f>'Name Entry'!AZ1:BA5</f>
        <v>0</v>
      </c>
      <c r="BA1" s="147"/>
      <c r="BB1" s="146">
        <f>'Name Entry'!BB1:BC5</f>
        <v>0</v>
      </c>
      <c r="BC1" s="147"/>
      <c r="BD1" s="146">
        <f>'Name Entry'!BD1:BE5</f>
        <v>0</v>
      </c>
      <c r="BE1" s="147"/>
      <c r="BF1" s="146">
        <f>'Name Entry'!BF1:BG5</f>
        <v>0</v>
      </c>
      <c r="BG1" s="147"/>
      <c r="BH1" s="146">
        <f>'Name Entry'!BH1:BI5</f>
        <v>0</v>
      </c>
      <c r="BI1" s="147"/>
      <c r="BJ1" s="146">
        <f>'Name Entry'!BJ1:BK5</f>
        <v>0</v>
      </c>
      <c r="BK1" s="147"/>
      <c r="BL1" s="146">
        <f>'Name Entry'!BL1:BM5</f>
        <v>0</v>
      </c>
      <c r="BM1" s="147"/>
      <c r="BN1" s="146">
        <f>'Name Entry'!BN1:BO5</f>
        <v>0</v>
      </c>
      <c r="BO1" s="147"/>
      <c r="BP1" s="146">
        <f>'Name Entry'!BP1:BQ5</f>
        <v>0</v>
      </c>
      <c r="BQ1" s="147"/>
      <c r="BR1" s="146">
        <f>'Name Entry'!BR1:BS5</f>
        <v>0</v>
      </c>
      <c r="BS1" s="147"/>
      <c r="BT1" s="9"/>
    </row>
    <row r="2" spans="1:72" ht="18.75" x14ac:dyDescent="0.25">
      <c r="A2" s="20"/>
      <c r="B2" s="146"/>
      <c r="C2" s="147"/>
      <c r="D2" s="161"/>
      <c r="E2" s="162"/>
      <c r="F2" s="146"/>
      <c r="G2" s="147"/>
      <c r="H2" s="152"/>
      <c r="I2" s="153"/>
      <c r="J2" s="154"/>
      <c r="K2" s="147"/>
      <c r="L2" s="146"/>
      <c r="M2" s="147"/>
      <c r="N2" s="146"/>
      <c r="O2" s="147"/>
      <c r="P2" s="146"/>
      <c r="Q2" s="147"/>
      <c r="R2" s="146"/>
      <c r="S2" s="147"/>
      <c r="T2" s="146"/>
      <c r="U2" s="147"/>
      <c r="V2" s="146"/>
      <c r="W2" s="147"/>
      <c r="X2" s="146"/>
      <c r="Y2" s="147"/>
      <c r="Z2" s="146"/>
      <c r="AA2" s="147"/>
      <c r="AB2" s="146"/>
      <c r="AC2" s="147"/>
      <c r="AD2" s="146"/>
      <c r="AE2" s="147"/>
      <c r="AF2" s="146"/>
      <c r="AG2" s="147"/>
      <c r="AH2" s="146"/>
      <c r="AI2" s="147"/>
      <c r="AJ2" s="146"/>
      <c r="AK2" s="147"/>
      <c r="AL2" s="146"/>
      <c r="AM2" s="147"/>
      <c r="AN2" s="146"/>
      <c r="AO2" s="147"/>
      <c r="AP2" s="146"/>
      <c r="AQ2" s="147"/>
      <c r="AR2" s="146"/>
      <c r="AS2" s="147"/>
      <c r="AT2" s="146"/>
      <c r="AU2" s="147"/>
      <c r="AV2" s="146"/>
      <c r="AW2" s="147"/>
      <c r="AX2" s="146"/>
      <c r="AY2" s="147"/>
      <c r="AZ2" s="146"/>
      <c r="BA2" s="147"/>
      <c r="BB2" s="146"/>
      <c r="BC2" s="147"/>
      <c r="BD2" s="146"/>
      <c r="BE2" s="147"/>
      <c r="BF2" s="146"/>
      <c r="BG2" s="147"/>
      <c r="BH2" s="146"/>
      <c r="BI2" s="147"/>
      <c r="BJ2" s="146"/>
      <c r="BK2" s="147"/>
      <c r="BL2" s="146"/>
      <c r="BM2" s="147"/>
      <c r="BN2" s="146"/>
      <c r="BO2" s="147"/>
      <c r="BP2" s="146"/>
      <c r="BQ2" s="147"/>
      <c r="BR2" s="146"/>
      <c r="BS2" s="147"/>
      <c r="BT2" s="9"/>
    </row>
    <row r="3" spans="1:72" x14ac:dyDescent="0.25">
      <c r="A3" s="149"/>
      <c r="B3" s="148"/>
      <c r="C3" s="147"/>
      <c r="D3" s="161"/>
      <c r="E3" s="162"/>
      <c r="F3" s="146"/>
      <c r="G3" s="147"/>
      <c r="H3" s="152"/>
      <c r="I3" s="153"/>
      <c r="J3" s="154"/>
      <c r="K3" s="147"/>
      <c r="L3" s="146"/>
      <c r="M3" s="147"/>
      <c r="N3" s="146"/>
      <c r="O3" s="147"/>
      <c r="P3" s="146"/>
      <c r="Q3" s="147"/>
      <c r="R3" s="146"/>
      <c r="S3" s="147"/>
      <c r="T3" s="146"/>
      <c r="U3" s="147"/>
      <c r="V3" s="146"/>
      <c r="W3" s="147"/>
      <c r="X3" s="146"/>
      <c r="Y3" s="147"/>
      <c r="Z3" s="146"/>
      <c r="AA3" s="147"/>
      <c r="AB3" s="146"/>
      <c r="AC3" s="147"/>
      <c r="AD3" s="146"/>
      <c r="AE3" s="147"/>
      <c r="AF3" s="146"/>
      <c r="AG3" s="147"/>
      <c r="AH3" s="146"/>
      <c r="AI3" s="147"/>
      <c r="AJ3" s="146"/>
      <c r="AK3" s="147"/>
      <c r="AL3" s="146"/>
      <c r="AM3" s="147"/>
      <c r="AN3" s="146"/>
      <c r="AO3" s="147"/>
      <c r="AP3" s="146"/>
      <c r="AQ3" s="147"/>
      <c r="AR3" s="146"/>
      <c r="AS3" s="147"/>
      <c r="AT3" s="146"/>
      <c r="AU3" s="147"/>
      <c r="AV3" s="146"/>
      <c r="AW3" s="147"/>
      <c r="AX3" s="146"/>
      <c r="AY3" s="147"/>
      <c r="AZ3" s="146"/>
      <c r="BA3" s="147"/>
      <c r="BB3" s="146"/>
      <c r="BC3" s="147"/>
      <c r="BD3" s="146"/>
      <c r="BE3" s="147"/>
      <c r="BF3" s="146"/>
      <c r="BG3" s="147"/>
      <c r="BH3" s="146"/>
      <c r="BI3" s="147"/>
      <c r="BJ3" s="146"/>
      <c r="BK3" s="147"/>
      <c r="BL3" s="146"/>
      <c r="BM3" s="147"/>
      <c r="BN3" s="146"/>
      <c r="BO3" s="147"/>
      <c r="BP3" s="146"/>
      <c r="BQ3" s="147"/>
      <c r="BR3" s="146"/>
      <c r="BS3" s="147"/>
      <c r="BT3" s="9"/>
    </row>
    <row r="4" spans="1:72" x14ac:dyDescent="0.25">
      <c r="A4" s="150"/>
      <c r="B4" s="148"/>
      <c r="C4" s="147"/>
      <c r="D4" s="161"/>
      <c r="E4" s="162"/>
      <c r="F4" s="146"/>
      <c r="G4" s="147"/>
      <c r="H4" s="152"/>
      <c r="I4" s="153"/>
      <c r="J4" s="154"/>
      <c r="K4" s="147"/>
      <c r="L4" s="146"/>
      <c r="M4" s="147"/>
      <c r="N4" s="146"/>
      <c r="O4" s="147"/>
      <c r="P4" s="146"/>
      <c r="Q4" s="147"/>
      <c r="R4" s="146"/>
      <c r="S4" s="147"/>
      <c r="T4" s="146"/>
      <c r="U4" s="147"/>
      <c r="V4" s="146"/>
      <c r="W4" s="147"/>
      <c r="X4" s="146"/>
      <c r="Y4" s="147"/>
      <c r="Z4" s="146"/>
      <c r="AA4" s="147"/>
      <c r="AB4" s="146"/>
      <c r="AC4" s="147"/>
      <c r="AD4" s="146"/>
      <c r="AE4" s="147"/>
      <c r="AF4" s="146"/>
      <c r="AG4" s="147"/>
      <c r="AH4" s="146"/>
      <c r="AI4" s="147"/>
      <c r="AJ4" s="146"/>
      <c r="AK4" s="147"/>
      <c r="AL4" s="146"/>
      <c r="AM4" s="147"/>
      <c r="AN4" s="146"/>
      <c r="AO4" s="147"/>
      <c r="AP4" s="146"/>
      <c r="AQ4" s="147"/>
      <c r="AR4" s="146"/>
      <c r="AS4" s="147"/>
      <c r="AT4" s="146"/>
      <c r="AU4" s="147"/>
      <c r="AV4" s="146"/>
      <c r="AW4" s="147"/>
      <c r="AX4" s="146"/>
      <c r="AY4" s="147"/>
      <c r="AZ4" s="146"/>
      <c r="BA4" s="147"/>
      <c r="BB4" s="146"/>
      <c r="BC4" s="147"/>
      <c r="BD4" s="146"/>
      <c r="BE4" s="147"/>
      <c r="BF4" s="146"/>
      <c r="BG4" s="147"/>
      <c r="BH4" s="146"/>
      <c r="BI4" s="147"/>
      <c r="BJ4" s="146"/>
      <c r="BK4" s="147"/>
      <c r="BL4" s="146"/>
      <c r="BM4" s="147"/>
      <c r="BN4" s="146"/>
      <c r="BO4" s="147"/>
      <c r="BP4" s="146"/>
      <c r="BQ4" s="147"/>
      <c r="BR4" s="146"/>
      <c r="BS4" s="147"/>
      <c r="BT4" s="9"/>
    </row>
    <row r="5" spans="1:72" s="14" customFormat="1" ht="120.95" customHeight="1" thickBot="1" x14ac:dyDescent="0.3">
      <c r="A5" s="151"/>
      <c r="B5" s="148"/>
      <c r="C5" s="147"/>
      <c r="D5" s="161"/>
      <c r="E5" s="162"/>
      <c r="F5" s="146"/>
      <c r="G5" s="147"/>
      <c r="H5" s="152"/>
      <c r="I5" s="153"/>
      <c r="J5" s="154"/>
      <c r="K5" s="147"/>
      <c r="L5" s="146"/>
      <c r="M5" s="147"/>
      <c r="N5" s="146"/>
      <c r="O5" s="147"/>
      <c r="P5" s="146"/>
      <c r="Q5" s="147"/>
      <c r="R5" s="146"/>
      <c r="S5" s="147"/>
      <c r="T5" s="146"/>
      <c r="U5" s="147"/>
      <c r="V5" s="146"/>
      <c r="W5" s="147"/>
      <c r="X5" s="146"/>
      <c r="Y5" s="147"/>
      <c r="Z5" s="146"/>
      <c r="AA5" s="147"/>
      <c r="AB5" s="146"/>
      <c r="AC5" s="147"/>
      <c r="AD5" s="146"/>
      <c r="AE5" s="147"/>
      <c r="AF5" s="146"/>
      <c r="AG5" s="147"/>
      <c r="AH5" s="146"/>
      <c r="AI5" s="147"/>
      <c r="AJ5" s="146"/>
      <c r="AK5" s="147"/>
      <c r="AL5" s="146"/>
      <c r="AM5" s="147"/>
      <c r="AN5" s="146"/>
      <c r="AO5" s="147"/>
      <c r="AP5" s="146"/>
      <c r="AQ5" s="147"/>
      <c r="AR5" s="146"/>
      <c r="AS5" s="147"/>
      <c r="AT5" s="146"/>
      <c r="AU5" s="147"/>
      <c r="AV5" s="146"/>
      <c r="AW5" s="147"/>
      <c r="AX5" s="146"/>
      <c r="AY5" s="147"/>
      <c r="AZ5" s="146"/>
      <c r="BA5" s="147"/>
      <c r="BB5" s="146"/>
      <c r="BC5" s="147"/>
      <c r="BD5" s="146"/>
      <c r="BE5" s="147"/>
      <c r="BF5" s="146"/>
      <c r="BG5" s="147"/>
      <c r="BH5" s="146"/>
      <c r="BI5" s="147"/>
      <c r="BJ5" s="146"/>
      <c r="BK5" s="147"/>
      <c r="BL5" s="146"/>
      <c r="BM5" s="147"/>
      <c r="BN5" s="146"/>
      <c r="BO5" s="147"/>
      <c r="BP5" s="146"/>
      <c r="BQ5" s="147"/>
      <c r="BR5" s="146"/>
      <c r="BS5" s="147"/>
      <c r="BT5" s="13"/>
    </row>
    <row r="6" spans="1:72" s="12" customFormat="1" ht="16.5" customHeight="1" thickTop="1" x14ac:dyDescent="0.25">
      <c r="A6" s="176"/>
      <c r="B6" s="50"/>
      <c r="C6" s="17" t="str">
        <f>IF(B6="","",B6)</f>
        <v/>
      </c>
      <c r="D6" s="51"/>
      <c r="E6" s="17" t="str">
        <f>IF(D6="","",D6)</f>
        <v/>
      </c>
      <c r="F6" s="50"/>
      <c r="G6" s="17" t="str">
        <f>IF(F6="","",F6)</f>
        <v/>
      </c>
      <c r="H6" s="50"/>
      <c r="I6" s="17" t="str">
        <f>IF(H6="","",H6)</f>
        <v/>
      </c>
      <c r="J6" s="50"/>
      <c r="K6" s="17" t="str">
        <f>IF(J6="","",J6)</f>
        <v/>
      </c>
      <c r="L6" s="50"/>
      <c r="M6" s="17" t="str">
        <f t="shared" ref="M6" si="0">IF(L6="","",L6)</f>
        <v/>
      </c>
      <c r="N6" s="50"/>
      <c r="O6" s="17" t="str">
        <f t="shared" ref="O6:O20" si="1">IF(N6="","",N6)</f>
        <v/>
      </c>
      <c r="P6" s="50"/>
      <c r="Q6" s="17" t="str">
        <f t="shared" ref="Q6:Q20" si="2">IF(P6="","",P6)</f>
        <v/>
      </c>
      <c r="R6" s="50"/>
      <c r="S6" s="17" t="str">
        <f t="shared" ref="S6:S20" si="3">IF(R6="","",R6)</f>
        <v/>
      </c>
      <c r="T6" s="50"/>
      <c r="U6" s="17" t="str">
        <f t="shared" ref="U6:U41" si="4">IF(T6="","",T6)</f>
        <v/>
      </c>
      <c r="V6" s="50"/>
      <c r="W6" s="17" t="str">
        <f t="shared" ref="W6:AK6" si="5">IF(V6="","",V6)</f>
        <v/>
      </c>
      <c r="X6" s="50"/>
      <c r="Y6" s="17" t="str">
        <f t="shared" si="5"/>
        <v/>
      </c>
      <c r="Z6" s="50"/>
      <c r="AA6" s="17" t="str">
        <f t="shared" si="5"/>
        <v/>
      </c>
      <c r="AB6" s="50"/>
      <c r="AC6" s="17" t="str">
        <f t="shared" si="5"/>
        <v/>
      </c>
      <c r="AD6" s="50"/>
      <c r="AE6" s="17" t="str">
        <f t="shared" si="5"/>
        <v/>
      </c>
      <c r="AF6" s="50"/>
      <c r="AG6" s="17" t="str">
        <f t="shared" si="5"/>
        <v/>
      </c>
      <c r="AH6" s="50"/>
      <c r="AI6" s="17" t="str">
        <f t="shared" si="5"/>
        <v/>
      </c>
      <c r="AJ6" s="50"/>
      <c r="AK6" s="17" t="str">
        <f t="shared" si="5"/>
        <v/>
      </c>
      <c r="AL6" s="50"/>
      <c r="AM6" s="17" t="str">
        <f t="shared" ref="AM6:AS6" si="6">IF(AL6="","",AL6)</f>
        <v/>
      </c>
      <c r="AN6" s="50"/>
      <c r="AO6" s="17" t="str">
        <f t="shared" si="6"/>
        <v/>
      </c>
      <c r="AP6" s="50"/>
      <c r="AQ6" s="17" t="str">
        <f t="shared" si="6"/>
        <v/>
      </c>
      <c r="AR6" s="50"/>
      <c r="AS6" s="17" t="str">
        <f t="shared" si="6"/>
        <v/>
      </c>
      <c r="AT6" s="50"/>
      <c r="AU6" s="17" t="str">
        <f>IF(AT6="","",AT6)</f>
        <v/>
      </c>
      <c r="AV6" s="50"/>
      <c r="AW6" s="17" t="str">
        <f>IF(AV6="","",AV6)</f>
        <v/>
      </c>
      <c r="AX6" s="50"/>
      <c r="AY6" s="17" t="str">
        <f>IF(AX6="","",AX6)</f>
        <v/>
      </c>
      <c r="AZ6" s="50"/>
      <c r="BA6" s="17" t="str">
        <f>IF(AZ6="","",AZ6)</f>
        <v/>
      </c>
      <c r="BB6" s="50"/>
      <c r="BC6" s="17" t="str">
        <f>IF(BB6="","",BB6)</f>
        <v/>
      </c>
      <c r="BD6" s="50"/>
      <c r="BE6" s="17" t="str">
        <f>IF(BD6="","",BD6)</f>
        <v/>
      </c>
      <c r="BF6" s="50"/>
      <c r="BG6" s="17" t="str">
        <f>IF(BF6="","",BF6)</f>
        <v/>
      </c>
      <c r="BH6" s="50"/>
      <c r="BI6" s="17" t="str">
        <f>IF(BH6="","",BH6)</f>
        <v/>
      </c>
      <c r="BJ6" s="50"/>
      <c r="BK6" s="17" t="str">
        <f>IF(BJ6="","",BJ6)</f>
        <v/>
      </c>
      <c r="BL6" s="50"/>
      <c r="BM6" s="17" t="str">
        <f>IF(BL6="","",BL6)</f>
        <v/>
      </c>
      <c r="BN6" s="50"/>
      <c r="BO6" s="17" t="str">
        <f>IF(BN6="","",BN6)</f>
        <v/>
      </c>
      <c r="BP6" s="50"/>
      <c r="BQ6" s="17" t="str">
        <f>IF(BP6="","",BP6)</f>
        <v/>
      </c>
      <c r="BR6" s="50"/>
      <c r="BS6" s="17" t="str">
        <f>IF(BR6="","",BR6)</f>
        <v/>
      </c>
      <c r="BT6" s="11"/>
    </row>
    <row r="7" spans="1:72" x14ac:dyDescent="0.25">
      <c r="A7" s="180"/>
      <c r="B7" s="51"/>
      <c r="C7" s="17" t="str">
        <f t="shared" ref="C7:C12" si="7">IF(B7="","",C6*(1-0.65)+B7*0.65)</f>
        <v/>
      </c>
      <c r="D7" s="51"/>
      <c r="E7" s="17" t="str">
        <f>IF(D7="","",E6*(1-0.65)+D7*0.65)</f>
        <v/>
      </c>
      <c r="F7" s="51"/>
      <c r="G7" s="17" t="str">
        <f>IF(F7="","",G6*(1-0.65)+F7*0.65)</f>
        <v/>
      </c>
      <c r="H7" s="51"/>
      <c r="I7" s="17" t="str">
        <f>IF(H7="","",I6*(1-0.65)+H7*0.65)</f>
        <v/>
      </c>
      <c r="J7" s="51"/>
      <c r="K7" s="17" t="str">
        <f>IF(J7="","",K6*(1-0.65)+J7*0.65)</f>
        <v/>
      </c>
      <c r="L7" s="51"/>
      <c r="M7" s="17" t="str">
        <f t="shared" ref="M7:M12" si="8">IF(L7="","",M6*(1-0.65)+L7*0.65)</f>
        <v/>
      </c>
      <c r="N7" s="51"/>
      <c r="O7" s="17" t="str">
        <f t="shared" ref="O7:O12" si="9">IF(N7="","",O6*(1-0.65)+N7*0.65)</f>
        <v/>
      </c>
      <c r="P7" s="51"/>
      <c r="Q7" s="17" t="str">
        <f t="shared" ref="Q7:Q12" si="10">IF(P7="","",Q6*(1-0.65)+P7*0.65)</f>
        <v/>
      </c>
      <c r="R7" s="51"/>
      <c r="S7" s="17" t="str">
        <f t="shared" ref="S7:S12" si="11">IF(R7="","",S6*(1-0.65)+R7*0.65)</f>
        <v/>
      </c>
      <c r="T7" s="51"/>
      <c r="U7" s="17" t="str">
        <f t="shared" ref="U7:U12" si="12">IF(T7="","",U6*(1-0.65)+T7*0.65)</f>
        <v/>
      </c>
      <c r="V7" s="51"/>
      <c r="W7" s="17" t="str">
        <f t="shared" ref="W7:W12" si="13">IF(V7="","",W6*(1-0.65)+V7*0.65)</f>
        <v/>
      </c>
      <c r="X7" s="51"/>
      <c r="Y7" s="17" t="str">
        <f t="shared" ref="Y7:Y12" si="14">IF(X7="","",Y6*(1-0.65)+X7*0.65)</f>
        <v/>
      </c>
      <c r="Z7" s="51"/>
      <c r="AA7" s="17" t="str">
        <f t="shared" ref="AA7:AA12" si="15">IF(Z7="","",AA6*(1-0.65)+Z7*0.65)</f>
        <v/>
      </c>
      <c r="AB7" s="51"/>
      <c r="AC7" s="17" t="str">
        <f t="shared" ref="AC7:AC12" si="16">IF(AB7="","",AC6*(1-0.65)+AB7*0.65)</f>
        <v/>
      </c>
      <c r="AD7" s="51"/>
      <c r="AE7" s="17" t="str">
        <f t="shared" ref="AE7:AE12" si="17">IF(AD7="","",AE6*(1-0.65)+AD7*0.65)</f>
        <v/>
      </c>
      <c r="AF7" s="51"/>
      <c r="AG7" s="17" t="str">
        <f t="shared" ref="AG7:AG12" si="18">IF(AF7="","",AG6*(1-0.65)+AF7*0.65)</f>
        <v/>
      </c>
      <c r="AH7" s="51"/>
      <c r="AI7" s="17" t="str">
        <f t="shared" ref="AI7:AI12" si="19">IF(AH7="","",AI6*(1-0.65)+AH7*0.65)</f>
        <v/>
      </c>
      <c r="AJ7" s="51"/>
      <c r="AK7" s="17" t="str">
        <f t="shared" ref="AK7:AK12" si="20">IF(AJ7="","",AK6*(1-0.65)+AJ7*0.65)</f>
        <v/>
      </c>
      <c r="AL7" s="51"/>
      <c r="AM7" s="17" t="str">
        <f t="shared" ref="AM7:AM12" si="21">IF(AL7="","",AM6*(1-0.65)+AL7*0.65)</f>
        <v/>
      </c>
      <c r="AN7" s="51"/>
      <c r="AO7" s="17" t="str">
        <f t="shared" ref="AO7:AO12" si="22">IF(AN7="","",AO6*(1-0.65)+AN7*0.65)</f>
        <v/>
      </c>
      <c r="AP7" s="51"/>
      <c r="AQ7" s="17" t="str">
        <f t="shared" ref="AQ7:AQ12" si="23">IF(AP7="","",AQ6*(1-0.65)+AP7*0.65)</f>
        <v/>
      </c>
      <c r="AR7" s="51"/>
      <c r="AS7" s="17" t="str">
        <f t="shared" ref="AS7:AS12" si="24">IF(AR7="","",AS6*(1-0.65)+AR7*0.65)</f>
        <v/>
      </c>
      <c r="AT7" s="51"/>
      <c r="AU7" s="17" t="str">
        <f t="shared" ref="AU7:AU12" si="25">IF(AT7="","",AU6*(1-0.65)+AT7*0.65)</f>
        <v/>
      </c>
      <c r="AV7" s="51"/>
      <c r="AW7" s="17" t="str">
        <f t="shared" ref="AW7:AW12" si="26">IF(AV7="","",AW6*(1-0.65)+AV7*0.65)</f>
        <v/>
      </c>
      <c r="AX7" s="51"/>
      <c r="AY7" s="17" t="str">
        <f t="shared" ref="AY7:AY12" si="27">IF(AX7="","",AY6*(1-0.65)+AX7*0.65)</f>
        <v/>
      </c>
      <c r="AZ7" s="51"/>
      <c r="BA7" s="17" t="str">
        <f t="shared" ref="BA7:BA12" si="28">IF(AZ7="","",BA6*(1-0.65)+AZ7*0.65)</f>
        <v/>
      </c>
      <c r="BB7" s="51"/>
      <c r="BC7" s="17" t="str">
        <f t="shared" ref="BC7:BC12" si="29">IF(BB7="","",BC6*(1-0.65)+BB7*0.65)</f>
        <v/>
      </c>
      <c r="BD7" s="51"/>
      <c r="BE7" s="17" t="str">
        <f t="shared" ref="BE7:BE12" si="30">IF(BD7="","",BE6*(1-0.65)+BD7*0.65)</f>
        <v/>
      </c>
      <c r="BF7" s="51"/>
      <c r="BG7" s="17" t="str">
        <f t="shared" ref="BG7:BG12" si="31">IF(BF7="","",BG6*(1-0.65)+BF7*0.65)</f>
        <v/>
      </c>
      <c r="BH7" s="51"/>
      <c r="BI7" s="17" t="str">
        <f t="shared" ref="BI7:BI12" si="32">IF(BH7="","",BI6*(1-0.65)+BH7*0.65)</f>
        <v/>
      </c>
      <c r="BJ7" s="51"/>
      <c r="BK7" s="17" t="str">
        <f t="shared" ref="BK7:BK12" si="33">IF(BJ7="","",BK6*(1-0.65)+BJ7*0.65)</f>
        <v/>
      </c>
      <c r="BL7" s="51"/>
      <c r="BM7" s="17" t="str">
        <f t="shared" ref="BM7:BM12" si="34">IF(BL7="","",BM6*(1-0.65)+BL7*0.65)</f>
        <v/>
      </c>
      <c r="BN7" s="51"/>
      <c r="BO7" s="17" t="str">
        <f t="shared" ref="BO7:BO12" si="35">IF(BN7="","",BO6*(1-0.65)+BN7*0.65)</f>
        <v/>
      </c>
      <c r="BP7" s="51"/>
      <c r="BQ7" s="17" t="str">
        <f t="shared" ref="BQ7:BQ12" si="36">IF(BP7="","",BQ6*(1-0.65)+BP7*0.65)</f>
        <v/>
      </c>
      <c r="BR7" s="51"/>
      <c r="BS7" s="17" t="str">
        <f t="shared" ref="BS7:BS12" si="37">IF(BR7="","",BS6*(1-0.65)+BR7*0.65)</f>
        <v/>
      </c>
      <c r="BT7" s="9"/>
    </row>
    <row r="8" spans="1:72" x14ac:dyDescent="0.25">
      <c r="A8" s="180"/>
      <c r="B8" s="51"/>
      <c r="C8" s="17" t="str">
        <f t="shared" si="7"/>
        <v/>
      </c>
      <c r="D8" s="51"/>
      <c r="E8" s="17" t="str">
        <f t="shared" ref="E8:E12" si="38">IF(D8="","",E7*(1-0.65)+D8*0.65)</f>
        <v/>
      </c>
      <c r="F8" s="51"/>
      <c r="G8" s="17" t="str">
        <f t="shared" ref="G8:G12" si="39">IF(F8="","",G7*(1-0.65)+F8*0.65)</f>
        <v/>
      </c>
      <c r="H8" s="51"/>
      <c r="I8" s="17" t="str">
        <f t="shared" ref="I8:I12" si="40">IF(H8="","",I7*(1-0.65)+H8*0.65)</f>
        <v/>
      </c>
      <c r="J8" s="51"/>
      <c r="K8" s="17" t="str">
        <f t="shared" ref="K8:K12" si="41">IF(J8="","",K7*(1-0.65)+J8*0.65)</f>
        <v/>
      </c>
      <c r="L8" s="51"/>
      <c r="M8" s="17" t="str">
        <f t="shared" si="8"/>
        <v/>
      </c>
      <c r="N8" s="51"/>
      <c r="O8" s="17" t="str">
        <f t="shared" si="9"/>
        <v/>
      </c>
      <c r="P8" s="51"/>
      <c r="Q8" s="17" t="str">
        <f t="shared" si="10"/>
        <v/>
      </c>
      <c r="R8" s="51"/>
      <c r="S8" s="17" t="str">
        <f t="shared" si="11"/>
        <v/>
      </c>
      <c r="T8" s="51"/>
      <c r="U8" s="17" t="str">
        <f t="shared" si="12"/>
        <v/>
      </c>
      <c r="V8" s="51"/>
      <c r="W8" s="17" t="str">
        <f t="shared" si="13"/>
        <v/>
      </c>
      <c r="X8" s="51"/>
      <c r="Y8" s="17" t="str">
        <f t="shared" si="14"/>
        <v/>
      </c>
      <c r="Z8" s="51"/>
      <c r="AA8" s="17" t="str">
        <f t="shared" si="15"/>
        <v/>
      </c>
      <c r="AB8" s="51"/>
      <c r="AC8" s="17" t="str">
        <f t="shared" si="16"/>
        <v/>
      </c>
      <c r="AD8" s="51"/>
      <c r="AE8" s="17" t="str">
        <f t="shared" si="17"/>
        <v/>
      </c>
      <c r="AF8" s="51"/>
      <c r="AG8" s="17" t="str">
        <f t="shared" si="18"/>
        <v/>
      </c>
      <c r="AH8" s="51"/>
      <c r="AI8" s="17" t="str">
        <f t="shared" si="19"/>
        <v/>
      </c>
      <c r="AJ8" s="51"/>
      <c r="AK8" s="17" t="str">
        <f t="shared" si="20"/>
        <v/>
      </c>
      <c r="AL8" s="51"/>
      <c r="AM8" s="17" t="str">
        <f t="shared" si="21"/>
        <v/>
      </c>
      <c r="AN8" s="51"/>
      <c r="AO8" s="17" t="str">
        <f t="shared" si="22"/>
        <v/>
      </c>
      <c r="AP8" s="51"/>
      <c r="AQ8" s="17" t="str">
        <f t="shared" si="23"/>
        <v/>
      </c>
      <c r="AR8" s="51"/>
      <c r="AS8" s="17" t="str">
        <f t="shared" si="24"/>
        <v/>
      </c>
      <c r="AT8" s="51"/>
      <c r="AU8" s="17" t="str">
        <f t="shared" si="25"/>
        <v/>
      </c>
      <c r="AV8" s="51"/>
      <c r="AW8" s="17" t="str">
        <f t="shared" si="26"/>
        <v/>
      </c>
      <c r="AX8" s="51"/>
      <c r="AY8" s="17" t="str">
        <f t="shared" si="27"/>
        <v/>
      </c>
      <c r="AZ8" s="51"/>
      <c r="BA8" s="17" t="str">
        <f t="shared" si="28"/>
        <v/>
      </c>
      <c r="BB8" s="51"/>
      <c r="BC8" s="17" t="str">
        <f t="shared" si="29"/>
        <v/>
      </c>
      <c r="BD8" s="51"/>
      <c r="BE8" s="17" t="str">
        <f t="shared" si="30"/>
        <v/>
      </c>
      <c r="BF8" s="51"/>
      <c r="BG8" s="17" t="str">
        <f t="shared" si="31"/>
        <v/>
      </c>
      <c r="BH8" s="51"/>
      <c r="BI8" s="17" t="str">
        <f t="shared" si="32"/>
        <v/>
      </c>
      <c r="BJ8" s="51"/>
      <c r="BK8" s="17" t="str">
        <f t="shared" si="33"/>
        <v/>
      </c>
      <c r="BL8" s="51"/>
      <c r="BM8" s="17" t="str">
        <f t="shared" si="34"/>
        <v/>
      </c>
      <c r="BN8" s="51"/>
      <c r="BO8" s="17" t="str">
        <f t="shared" si="35"/>
        <v/>
      </c>
      <c r="BP8" s="51"/>
      <c r="BQ8" s="17" t="str">
        <f t="shared" si="36"/>
        <v/>
      </c>
      <c r="BR8" s="51"/>
      <c r="BS8" s="17" t="str">
        <f t="shared" si="37"/>
        <v/>
      </c>
      <c r="BT8" s="9"/>
    </row>
    <row r="9" spans="1:72" x14ac:dyDescent="0.25">
      <c r="A9" s="180"/>
      <c r="B9" s="51"/>
      <c r="C9" s="17" t="str">
        <f t="shared" si="7"/>
        <v/>
      </c>
      <c r="D9" s="51"/>
      <c r="E9" s="17" t="str">
        <f t="shared" si="38"/>
        <v/>
      </c>
      <c r="F9" s="51"/>
      <c r="G9" s="17" t="str">
        <f t="shared" si="39"/>
        <v/>
      </c>
      <c r="H9" s="51"/>
      <c r="I9" s="17" t="str">
        <f t="shared" si="40"/>
        <v/>
      </c>
      <c r="J9" s="51"/>
      <c r="K9" s="17" t="str">
        <f t="shared" si="41"/>
        <v/>
      </c>
      <c r="L9" s="51"/>
      <c r="M9" s="17" t="str">
        <f t="shared" si="8"/>
        <v/>
      </c>
      <c r="N9" s="51"/>
      <c r="O9" s="17" t="str">
        <f t="shared" si="9"/>
        <v/>
      </c>
      <c r="P9" s="51"/>
      <c r="Q9" s="17" t="str">
        <f t="shared" si="10"/>
        <v/>
      </c>
      <c r="R9" s="51"/>
      <c r="S9" s="17" t="str">
        <f t="shared" si="11"/>
        <v/>
      </c>
      <c r="T9" s="51"/>
      <c r="U9" s="17" t="str">
        <f t="shared" si="12"/>
        <v/>
      </c>
      <c r="V9" s="51"/>
      <c r="W9" s="17" t="str">
        <f t="shared" si="13"/>
        <v/>
      </c>
      <c r="X9" s="51"/>
      <c r="Y9" s="17" t="str">
        <f t="shared" si="14"/>
        <v/>
      </c>
      <c r="Z9" s="51"/>
      <c r="AA9" s="17" t="str">
        <f t="shared" si="15"/>
        <v/>
      </c>
      <c r="AB9" s="51"/>
      <c r="AC9" s="17" t="str">
        <f t="shared" si="16"/>
        <v/>
      </c>
      <c r="AD9" s="51"/>
      <c r="AE9" s="17" t="str">
        <f t="shared" si="17"/>
        <v/>
      </c>
      <c r="AF9" s="51"/>
      <c r="AG9" s="17" t="str">
        <f t="shared" si="18"/>
        <v/>
      </c>
      <c r="AH9" s="51"/>
      <c r="AI9" s="17" t="str">
        <f t="shared" si="19"/>
        <v/>
      </c>
      <c r="AJ9" s="51"/>
      <c r="AK9" s="17" t="str">
        <f t="shared" si="20"/>
        <v/>
      </c>
      <c r="AL9" s="51"/>
      <c r="AM9" s="17" t="str">
        <f t="shared" si="21"/>
        <v/>
      </c>
      <c r="AN9" s="51"/>
      <c r="AO9" s="17" t="str">
        <f t="shared" si="22"/>
        <v/>
      </c>
      <c r="AP9" s="51"/>
      <c r="AQ9" s="17" t="str">
        <f t="shared" si="23"/>
        <v/>
      </c>
      <c r="AR9" s="51"/>
      <c r="AS9" s="17" t="str">
        <f t="shared" si="24"/>
        <v/>
      </c>
      <c r="AT9" s="51"/>
      <c r="AU9" s="17" t="str">
        <f t="shared" si="25"/>
        <v/>
      </c>
      <c r="AV9" s="51"/>
      <c r="AW9" s="17" t="str">
        <f t="shared" si="26"/>
        <v/>
      </c>
      <c r="AX9" s="51"/>
      <c r="AY9" s="17" t="str">
        <f t="shared" si="27"/>
        <v/>
      </c>
      <c r="AZ9" s="51"/>
      <c r="BA9" s="17" t="str">
        <f t="shared" si="28"/>
        <v/>
      </c>
      <c r="BB9" s="51"/>
      <c r="BC9" s="17" t="str">
        <f t="shared" si="29"/>
        <v/>
      </c>
      <c r="BD9" s="51"/>
      <c r="BE9" s="17" t="str">
        <f t="shared" si="30"/>
        <v/>
      </c>
      <c r="BF9" s="51"/>
      <c r="BG9" s="17" t="str">
        <f t="shared" si="31"/>
        <v/>
      </c>
      <c r="BH9" s="51"/>
      <c r="BI9" s="17" t="str">
        <f t="shared" si="32"/>
        <v/>
      </c>
      <c r="BJ9" s="51"/>
      <c r="BK9" s="17" t="str">
        <f t="shared" si="33"/>
        <v/>
      </c>
      <c r="BL9" s="51"/>
      <c r="BM9" s="17" t="str">
        <f t="shared" si="34"/>
        <v/>
      </c>
      <c r="BN9" s="51"/>
      <c r="BO9" s="17" t="str">
        <f t="shared" si="35"/>
        <v/>
      </c>
      <c r="BP9" s="51"/>
      <c r="BQ9" s="17" t="str">
        <f t="shared" si="36"/>
        <v/>
      </c>
      <c r="BR9" s="51"/>
      <c r="BS9" s="17" t="str">
        <f t="shared" si="37"/>
        <v/>
      </c>
      <c r="BT9" s="9"/>
    </row>
    <row r="10" spans="1:72" x14ac:dyDescent="0.25">
      <c r="A10" s="180"/>
      <c r="B10" s="51"/>
      <c r="C10" s="17" t="str">
        <f t="shared" si="7"/>
        <v/>
      </c>
      <c r="D10" s="51"/>
      <c r="E10" s="17" t="str">
        <f t="shared" si="38"/>
        <v/>
      </c>
      <c r="F10" s="51"/>
      <c r="G10" s="17" t="str">
        <f t="shared" si="39"/>
        <v/>
      </c>
      <c r="H10" s="51"/>
      <c r="I10" s="17" t="str">
        <f t="shared" si="40"/>
        <v/>
      </c>
      <c r="J10" s="51"/>
      <c r="K10" s="17" t="str">
        <f t="shared" si="41"/>
        <v/>
      </c>
      <c r="L10" s="51"/>
      <c r="M10" s="17" t="str">
        <f t="shared" si="8"/>
        <v/>
      </c>
      <c r="N10" s="51"/>
      <c r="O10" s="17" t="str">
        <f t="shared" si="9"/>
        <v/>
      </c>
      <c r="P10" s="51"/>
      <c r="Q10" s="17" t="str">
        <f t="shared" si="10"/>
        <v/>
      </c>
      <c r="R10" s="51"/>
      <c r="S10" s="17" t="str">
        <f t="shared" si="11"/>
        <v/>
      </c>
      <c r="T10" s="51"/>
      <c r="U10" s="17" t="str">
        <f t="shared" si="12"/>
        <v/>
      </c>
      <c r="V10" s="51"/>
      <c r="W10" s="17" t="str">
        <f t="shared" si="13"/>
        <v/>
      </c>
      <c r="X10" s="51"/>
      <c r="Y10" s="17" t="str">
        <f t="shared" si="14"/>
        <v/>
      </c>
      <c r="Z10" s="51"/>
      <c r="AA10" s="17" t="str">
        <f t="shared" si="15"/>
        <v/>
      </c>
      <c r="AB10" s="51"/>
      <c r="AC10" s="17" t="str">
        <f t="shared" si="16"/>
        <v/>
      </c>
      <c r="AD10" s="51"/>
      <c r="AE10" s="17" t="str">
        <f t="shared" si="17"/>
        <v/>
      </c>
      <c r="AF10" s="51"/>
      <c r="AG10" s="17" t="str">
        <f t="shared" si="18"/>
        <v/>
      </c>
      <c r="AH10" s="51"/>
      <c r="AI10" s="17" t="str">
        <f t="shared" si="19"/>
        <v/>
      </c>
      <c r="AJ10" s="51"/>
      <c r="AK10" s="17" t="str">
        <f t="shared" si="20"/>
        <v/>
      </c>
      <c r="AL10" s="51"/>
      <c r="AM10" s="17" t="str">
        <f t="shared" si="21"/>
        <v/>
      </c>
      <c r="AN10" s="51"/>
      <c r="AO10" s="17" t="str">
        <f t="shared" si="22"/>
        <v/>
      </c>
      <c r="AP10" s="51"/>
      <c r="AQ10" s="17" t="str">
        <f t="shared" si="23"/>
        <v/>
      </c>
      <c r="AR10" s="51"/>
      <c r="AS10" s="17" t="str">
        <f t="shared" si="24"/>
        <v/>
      </c>
      <c r="AT10" s="51"/>
      <c r="AU10" s="17" t="str">
        <f t="shared" si="25"/>
        <v/>
      </c>
      <c r="AV10" s="51"/>
      <c r="AW10" s="17" t="str">
        <f t="shared" si="26"/>
        <v/>
      </c>
      <c r="AX10" s="51"/>
      <c r="AY10" s="17" t="str">
        <f t="shared" si="27"/>
        <v/>
      </c>
      <c r="AZ10" s="51"/>
      <c r="BA10" s="17" t="str">
        <f t="shared" si="28"/>
        <v/>
      </c>
      <c r="BB10" s="51"/>
      <c r="BC10" s="17" t="str">
        <f t="shared" si="29"/>
        <v/>
      </c>
      <c r="BD10" s="51"/>
      <c r="BE10" s="17" t="str">
        <f t="shared" si="30"/>
        <v/>
      </c>
      <c r="BF10" s="51"/>
      <c r="BG10" s="17" t="str">
        <f t="shared" si="31"/>
        <v/>
      </c>
      <c r="BH10" s="51"/>
      <c r="BI10" s="17" t="str">
        <f t="shared" si="32"/>
        <v/>
      </c>
      <c r="BJ10" s="51"/>
      <c r="BK10" s="17" t="str">
        <f t="shared" si="33"/>
        <v/>
      </c>
      <c r="BL10" s="51"/>
      <c r="BM10" s="17" t="str">
        <f t="shared" si="34"/>
        <v/>
      </c>
      <c r="BN10" s="51"/>
      <c r="BO10" s="17" t="str">
        <f t="shared" si="35"/>
        <v/>
      </c>
      <c r="BP10" s="51"/>
      <c r="BQ10" s="17" t="str">
        <f t="shared" si="36"/>
        <v/>
      </c>
      <c r="BR10" s="51"/>
      <c r="BS10" s="17" t="str">
        <f t="shared" si="37"/>
        <v/>
      </c>
      <c r="BT10" s="9"/>
    </row>
    <row r="11" spans="1:72" x14ac:dyDescent="0.25">
      <c r="A11" s="180"/>
      <c r="B11" s="51"/>
      <c r="C11" s="17" t="str">
        <f t="shared" si="7"/>
        <v/>
      </c>
      <c r="D11" s="51"/>
      <c r="E11" s="17" t="str">
        <f t="shared" si="38"/>
        <v/>
      </c>
      <c r="F11" s="51"/>
      <c r="G11" s="17" t="str">
        <f t="shared" si="39"/>
        <v/>
      </c>
      <c r="H11" s="51"/>
      <c r="I11" s="17" t="str">
        <f t="shared" si="40"/>
        <v/>
      </c>
      <c r="J11" s="51"/>
      <c r="K11" s="17" t="str">
        <f t="shared" si="41"/>
        <v/>
      </c>
      <c r="L11" s="51"/>
      <c r="M11" s="17" t="str">
        <f t="shared" si="8"/>
        <v/>
      </c>
      <c r="N11" s="51"/>
      <c r="O11" s="17" t="str">
        <f t="shared" si="9"/>
        <v/>
      </c>
      <c r="P11" s="51"/>
      <c r="Q11" s="17" t="str">
        <f t="shared" si="10"/>
        <v/>
      </c>
      <c r="R11" s="51"/>
      <c r="S11" s="17" t="str">
        <f t="shared" si="11"/>
        <v/>
      </c>
      <c r="T11" s="51"/>
      <c r="U11" s="17" t="str">
        <f t="shared" si="12"/>
        <v/>
      </c>
      <c r="V11" s="51"/>
      <c r="W11" s="17" t="str">
        <f t="shared" si="13"/>
        <v/>
      </c>
      <c r="X11" s="51"/>
      <c r="Y11" s="17" t="str">
        <f t="shared" si="14"/>
        <v/>
      </c>
      <c r="Z11" s="51"/>
      <c r="AA11" s="17" t="str">
        <f t="shared" si="15"/>
        <v/>
      </c>
      <c r="AB11" s="51"/>
      <c r="AC11" s="17" t="str">
        <f t="shared" si="16"/>
        <v/>
      </c>
      <c r="AD11" s="51"/>
      <c r="AE11" s="17" t="str">
        <f t="shared" si="17"/>
        <v/>
      </c>
      <c r="AF11" s="51"/>
      <c r="AG11" s="17" t="str">
        <f t="shared" si="18"/>
        <v/>
      </c>
      <c r="AH11" s="51"/>
      <c r="AI11" s="17" t="str">
        <f t="shared" si="19"/>
        <v/>
      </c>
      <c r="AJ11" s="51"/>
      <c r="AK11" s="17" t="str">
        <f t="shared" si="20"/>
        <v/>
      </c>
      <c r="AL11" s="51"/>
      <c r="AM11" s="17" t="str">
        <f t="shared" si="21"/>
        <v/>
      </c>
      <c r="AN11" s="51"/>
      <c r="AO11" s="17" t="str">
        <f t="shared" si="22"/>
        <v/>
      </c>
      <c r="AP11" s="51"/>
      <c r="AQ11" s="17" t="str">
        <f t="shared" si="23"/>
        <v/>
      </c>
      <c r="AR11" s="51"/>
      <c r="AS11" s="17" t="str">
        <f t="shared" si="24"/>
        <v/>
      </c>
      <c r="AT11" s="51"/>
      <c r="AU11" s="17" t="str">
        <f t="shared" si="25"/>
        <v/>
      </c>
      <c r="AV11" s="51"/>
      <c r="AW11" s="17" t="str">
        <f t="shared" si="26"/>
        <v/>
      </c>
      <c r="AX11" s="51"/>
      <c r="AY11" s="17" t="str">
        <f t="shared" si="27"/>
        <v/>
      </c>
      <c r="AZ11" s="51"/>
      <c r="BA11" s="17" t="str">
        <f t="shared" si="28"/>
        <v/>
      </c>
      <c r="BB11" s="51"/>
      <c r="BC11" s="17" t="str">
        <f t="shared" si="29"/>
        <v/>
      </c>
      <c r="BD11" s="51"/>
      <c r="BE11" s="17" t="str">
        <f t="shared" si="30"/>
        <v/>
      </c>
      <c r="BF11" s="51"/>
      <c r="BG11" s="17" t="str">
        <f t="shared" si="31"/>
        <v/>
      </c>
      <c r="BH11" s="51"/>
      <c r="BI11" s="17" t="str">
        <f t="shared" si="32"/>
        <v/>
      </c>
      <c r="BJ11" s="51"/>
      <c r="BK11" s="17" t="str">
        <f t="shared" si="33"/>
        <v/>
      </c>
      <c r="BL11" s="51"/>
      <c r="BM11" s="17" t="str">
        <f t="shared" si="34"/>
        <v/>
      </c>
      <c r="BN11" s="51"/>
      <c r="BO11" s="17" t="str">
        <f t="shared" si="35"/>
        <v/>
      </c>
      <c r="BP11" s="51"/>
      <c r="BQ11" s="17" t="str">
        <f t="shared" si="36"/>
        <v/>
      </c>
      <c r="BR11" s="51"/>
      <c r="BS11" s="17" t="str">
        <f t="shared" si="37"/>
        <v/>
      </c>
      <c r="BT11" s="9"/>
    </row>
    <row r="12" spans="1:72" s="14" customFormat="1" ht="16.5" thickBot="1" x14ac:dyDescent="0.3">
      <c r="A12" s="181"/>
      <c r="B12" s="52"/>
      <c r="C12" s="18" t="str">
        <f t="shared" si="7"/>
        <v/>
      </c>
      <c r="D12" s="52"/>
      <c r="E12" s="18" t="str">
        <f t="shared" si="38"/>
        <v/>
      </c>
      <c r="F12" s="52"/>
      <c r="G12" s="18" t="str">
        <f t="shared" si="39"/>
        <v/>
      </c>
      <c r="H12" s="52"/>
      <c r="I12" s="18" t="str">
        <f t="shared" si="40"/>
        <v/>
      </c>
      <c r="J12" s="52"/>
      <c r="K12" s="18" t="str">
        <f t="shared" si="41"/>
        <v/>
      </c>
      <c r="L12" s="52"/>
      <c r="M12" s="18" t="str">
        <f t="shared" si="8"/>
        <v/>
      </c>
      <c r="N12" s="52"/>
      <c r="O12" s="18" t="str">
        <f t="shared" si="9"/>
        <v/>
      </c>
      <c r="P12" s="52"/>
      <c r="Q12" s="18" t="str">
        <f t="shared" si="10"/>
        <v/>
      </c>
      <c r="R12" s="52"/>
      <c r="S12" s="18" t="str">
        <f t="shared" si="11"/>
        <v/>
      </c>
      <c r="T12" s="52"/>
      <c r="U12" s="18" t="str">
        <f t="shared" si="12"/>
        <v/>
      </c>
      <c r="V12" s="52"/>
      <c r="W12" s="18" t="str">
        <f t="shared" si="13"/>
        <v/>
      </c>
      <c r="X12" s="52"/>
      <c r="Y12" s="18" t="str">
        <f t="shared" si="14"/>
        <v/>
      </c>
      <c r="Z12" s="52"/>
      <c r="AA12" s="18" t="str">
        <f t="shared" si="15"/>
        <v/>
      </c>
      <c r="AB12" s="52"/>
      <c r="AC12" s="18" t="str">
        <f t="shared" si="16"/>
        <v/>
      </c>
      <c r="AD12" s="52"/>
      <c r="AE12" s="18" t="str">
        <f t="shared" si="17"/>
        <v/>
      </c>
      <c r="AF12" s="52"/>
      <c r="AG12" s="18" t="str">
        <f t="shared" si="18"/>
        <v/>
      </c>
      <c r="AH12" s="52"/>
      <c r="AI12" s="18" t="str">
        <f t="shared" si="19"/>
        <v/>
      </c>
      <c r="AJ12" s="52"/>
      <c r="AK12" s="18" t="str">
        <f t="shared" si="20"/>
        <v/>
      </c>
      <c r="AL12" s="52"/>
      <c r="AM12" s="18" t="str">
        <f t="shared" si="21"/>
        <v/>
      </c>
      <c r="AN12" s="52"/>
      <c r="AO12" s="18" t="str">
        <f t="shared" si="22"/>
        <v/>
      </c>
      <c r="AP12" s="52"/>
      <c r="AQ12" s="18" t="str">
        <f t="shared" si="23"/>
        <v/>
      </c>
      <c r="AR12" s="52"/>
      <c r="AS12" s="18" t="str">
        <f t="shared" si="24"/>
        <v/>
      </c>
      <c r="AT12" s="52"/>
      <c r="AU12" s="18" t="str">
        <f t="shared" si="25"/>
        <v/>
      </c>
      <c r="AV12" s="52"/>
      <c r="AW12" s="18" t="str">
        <f t="shared" si="26"/>
        <v/>
      </c>
      <c r="AX12" s="52"/>
      <c r="AY12" s="18" t="str">
        <f t="shared" si="27"/>
        <v/>
      </c>
      <c r="AZ12" s="52"/>
      <c r="BA12" s="18" t="str">
        <f t="shared" si="28"/>
        <v/>
      </c>
      <c r="BB12" s="52"/>
      <c r="BC12" s="18" t="str">
        <f t="shared" si="29"/>
        <v/>
      </c>
      <c r="BD12" s="52"/>
      <c r="BE12" s="18" t="str">
        <f t="shared" si="30"/>
        <v/>
      </c>
      <c r="BF12" s="52"/>
      <c r="BG12" s="18" t="str">
        <f t="shared" si="31"/>
        <v/>
      </c>
      <c r="BH12" s="52"/>
      <c r="BI12" s="18" t="str">
        <f t="shared" si="32"/>
        <v/>
      </c>
      <c r="BJ12" s="52"/>
      <c r="BK12" s="18" t="str">
        <f t="shared" si="33"/>
        <v/>
      </c>
      <c r="BL12" s="52"/>
      <c r="BM12" s="18" t="str">
        <f t="shared" si="34"/>
        <v/>
      </c>
      <c r="BN12" s="52"/>
      <c r="BO12" s="18" t="str">
        <f t="shared" si="35"/>
        <v/>
      </c>
      <c r="BP12" s="52"/>
      <c r="BQ12" s="18" t="str">
        <f t="shared" si="36"/>
        <v/>
      </c>
      <c r="BR12" s="52"/>
      <c r="BS12" s="18" t="str">
        <f t="shared" si="37"/>
        <v/>
      </c>
      <c r="BT12" s="13"/>
    </row>
    <row r="13" spans="1:72" s="12" customFormat="1" ht="16.5" customHeight="1" thickTop="1" x14ac:dyDescent="0.25">
      <c r="A13" s="179"/>
      <c r="B13" s="50"/>
      <c r="C13" s="19" t="str">
        <f>IF(B13="","",B13)</f>
        <v/>
      </c>
      <c r="D13" s="50"/>
      <c r="E13" s="19" t="str">
        <f>IF(D13="","",D13)</f>
        <v/>
      </c>
      <c r="F13" s="50"/>
      <c r="G13" s="19" t="str">
        <f>IF(F13="","",F13)</f>
        <v/>
      </c>
      <c r="H13" s="50"/>
      <c r="I13" s="19" t="str">
        <f>IF(H13="","",H13)</f>
        <v/>
      </c>
      <c r="J13" s="50"/>
      <c r="K13" s="19" t="str">
        <f>IF(J13="","",J13)</f>
        <v/>
      </c>
      <c r="L13" s="50"/>
      <c r="M13" s="19" t="str">
        <f t="shared" ref="M13" si="42">IF(L13="","",L13)</f>
        <v/>
      </c>
      <c r="N13" s="50"/>
      <c r="O13" s="19" t="str">
        <f t="shared" si="1"/>
        <v/>
      </c>
      <c r="P13" s="50"/>
      <c r="Q13" s="19" t="str">
        <f t="shared" si="2"/>
        <v/>
      </c>
      <c r="R13" s="50"/>
      <c r="S13" s="19" t="str">
        <f t="shared" si="3"/>
        <v/>
      </c>
      <c r="T13" s="50"/>
      <c r="U13" s="19" t="str">
        <f t="shared" si="4"/>
        <v/>
      </c>
      <c r="V13" s="50"/>
      <c r="W13" s="19" t="str">
        <f t="shared" ref="W13:AK13" si="43">IF(V13="","",V13)</f>
        <v/>
      </c>
      <c r="X13" s="50"/>
      <c r="Y13" s="19" t="str">
        <f t="shared" si="43"/>
        <v/>
      </c>
      <c r="Z13" s="50"/>
      <c r="AA13" s="19" t="str">
        <f t="shared" si="43"/>
        <v/>
      </c>
      <c r="AB13" s="50"/>
      <c r="AC13" s="19" t="str">
        <f t="shared" si="43"/>
        <v/>
      </c>
      <c r="AD13" s="50"/>
      <c r="AE13" s="19" t="str">
        <f t="shared" si="43"/>
        <v/>
      </c>
      <c r="AF13" s="50"/>
      <c r="AG13" s="19" t="str">
        <f t="shared" si="43"/>
        <v/>
      </c>
      <c r="AH13" s="50"/>
      <c r="AI13" s="19" t="str">
        <f t="shared" si="43"/>
        <v/>
      </c>
      <c r="AJ13" s="50"/>
      <c r="AK13" s="19" t="str">
        <f t="shared" si="43"/>
        <v/>
      </c>
      <c r="AL13" s="50"/>
      <c r="AM13" s="19" t="str">
        <f t="shared" ref="AM13:AS13" si="44">IF(AL13="","",AL13)</f>
        <v/>
      </c>
      <c r="AN13" s="50"/>
      <c r="AO13" s="19" t="str">
        <f t="shared" si="44"/>
        <v/>
      </c>
      <c r="AP13" s="50"/>
      <c r="AQ13" s="19" t="str">
        <f t="shared" si="44"/>
        <v/>
      </c>
      <c r="AR13" s="50"/>
      <c r="AS13" s="19" t="str">
        <f t="shared" si="44"/>
        <v/>
      </c>
      <c r="AT13" s="50"/>
      <c r="AU13" s="19" t="str">
        <f>IF(AT13="","",AT13)</f>
        <v/>
      </c>
      <c r="AV13" s="50"/>
      <c r="AW13" s="19" t="str">
        <f>IF(AV13="","",AV13)</f>
        <v/>
      </c>
      <c r="AX13" s="50"/>
      <c r="AY13" s="19" t="str">
        <f>IF(AX13="","",AX13)</f>
        <v/>
      </c>
      <c r="AZ13" s="50"/>
      <c r="BA13" s="19" t="str">
        <f>IF(AZ13="","",AZ13)</f>
        <v/>
      </c>
      <c r="BB13" s="50"/>
      <c r="BC13" s="19" t="str">
        <f>IF(BB13="","",BB13)</f>
        <v/>
      </c>
      <c r="BD13" s="50"/>
      <c r="BE13" s="19" t="str">
        <f>IF(BD13="","",BD13)</f>
        <v/>
      </c>
      <c r="BF13" s="50"/>
      <c r="BG13" s="19" t="str">
        <f>IF(BF13="","",BF13)</f>
        <v/>
      </c>
      <c r="BH13" s="50"/>
      <c r="BI13" s="19" t="str">
        <f>IF(BH13="","",BH13)</f>
        <v/>
      </c>
      <c r="BJ13" s="50"/>
      <c r="BK13" s="19" t="str">
        <f>IF(BJ13="","",BJ13)</f>
        <v/>
      </c>
      <c r="BL13" s="50"/>
      <c r="BM13" s="19" t="str">
        <f>IF(BL13="","",BL13)</f>
        <v/>
      </c>
      <c r="BN13" s="50"/>
      <c r="BO13" s="19" t="str">
        <f>IF(BN13="","",BN13)</f>
        <v/>
      </c>
      <c r="BP13" s="50"/>
      <c r="BQ13" s="19" t="str">
        <f>IF(BP13="","",BP13)</f>
        <v/>
      </c>
      <c r="BR13" s="50"/>
      <c r="BS13" s="19" t="str">
        <f>IF(BR13="","",BR13)</f>
        <v/>
      </c>
      <c r="BT13" s="11"/>
    </row>
    <row r="14" spans="1:72" x14ac:dyDescent="0.25">
      <c r="A14" s="182"/>
      <c r="B14" s="51"/>
      <c r="C14" s="17" t="str">
        <f t="shared" ref="C14:C19" si="45">IF(B14="","",C13*(1-0.65)+B14*0.65)</f>
        <v/>
      </c>
      <c r="D14" s="51"/>
      <c r="E14" s="17" t="str">
        <f t="shared" ref="E14:E19" si="46">IF(D14="","",E13*(1-0.65)+D14*0.65)</f>
        <v/>
      </c>
      <c r="F14" s="51"/>
      <c r="G14" s="17" t="str">
        <f t="shared" ref="G14:G19" si="47">IF(F14="","",G13*(1-0.65)+F14*0.65)</f>
        <v/>
      </c>
      <c r="H14" s="51"/>
      <c r="I14" s="17" t="str">
        <f>IF(H14="","",I13*(1-0.65)+H14*0.65)</f>
        <v/>
      </c>
      <c r="J14" s="51"/>
      <c r="K14" s="17" t="str">
        <f>IF(J14="","",K13*(1-0.65)+J14*0.65)</f>
        <v/>
      </c>
      <c r="L14" s="51"/>
      <c r="M14" s="17" t="str">
        <f t="shared" ref="M14:M19" si="48">IF(L14="","",M13*(1-0.65)+L14*0.65)</f>
        <v/>
      </c>
      <c r="N14" s="51"/>
      <c r="O14" s="17" t="str">
        <f t="shared" ref="O14:O19" si="49">IF(N14="","",O13*(1-0.65)+N14*0.65)</f>
        <v/>
      </c>
      <c r="P14" s="51"/>
      <c r="Q14" s="17" t="str">
        <f t="shared" ref="Q14:Q19" si="50">IF(P14="","",Q13*(1-0.65)+P14*0.65)</f>
        <v/>
      </c>
      <c r="R14" s="51"/>
      <c r="S14" s="17" t="str">
        <f t="shared" ref="S14:S19" si="51">IF(R14="","",S13*(1-0.65)+R14*0.65)</f>
        <v/>
      </c>
      <c r="T14" s="51"/>
      <c r="U14" s="17" t="str">
        <f t="shared" ref="U14:U19" si="52">IF(T14="","",U13*(1-0.65)+T14*0.65)</f>
        <v/>
      </c>
      <c r="V14" s="51"/>
      <c r="W14" s="17" t="str">
        <f t="shared" ref="W14:W19" si="53">IF(V14="","",W13*(1-0.65)+V14*0.65)</f>
        <v/>
      </c>
      <c r="X14" s="51"/>
      <c r="Y14" s="17" t="str">
        <f t="shared" ref="Y14:Y19" si="54">IF(X14="","",Y13*(1-0.65)+X14*0.65)</f>
        <v/>
      </c>
      <c r="Z14" s="51"/>
      <c r="AA14" s="17" t="str">
        <f t="shared" ref="AA14:AA19" si="55">IF(Z14="","",AA13*(1-0.65)+Z14*0.65)</f>
        <v/>
      </c>
      <c r="AB14" s="51"/>
      <c r="AC14" s="17" t="str">
        <f t="shared" ref="AC14:AC19" si="56">IF(AB14="","",AC13*(1-0.65)+AB14*0.65)</f>
        <v/>
      </c>
      <c r="AD14" s="51"/>
      <c r="AE14" s="17" t="str">
        <f t="shared" ref="AE14:AE19" si="57">IF(AD14="","",AE13*(1-0.65)+AD14*0.65)</f>
        <v/>
      </c>
      <c r="AF14" s="51"/>
      <c r="AG14" s="17" t="str">
        <f t="shared" ref="AG14:AG19" si="58">IF(AF14="","",AG13*(1-0.65)+AF14*0.65)</f>
        <v/>
      </c>
      <c r="AH14" s="51"/>
      <c r="AI14" s="17" t="str">
        <f t="shared" ref="AI14:AI19" si="59">IF(AH14="","",AI13*(1-0.65)+AH14*0.65)</f>
        <v/>
      </c>
      <c r="AJ14" s="51"/>
      <c r="AK14" s="17" t="str">
        <f t="shared" ref="AK14:AK19" si="60">IF(AJ14="","",AK13*(1-0.65)+AJ14*0.65)</f>
        <v/>
      </c>
      <c r="AL14" s="51"/>
      <c r="AM14" s="17" t="str">
        <f t="shared" ref="AM14:AM19" si="61">IF(AL14="","",AM13*(1-0.65)+AL14*0.65)</f>
        <v/>
      </c>
      <c r="AN14" s="51"/>
      <c r="AO14" s="17" t="str">
        <f t="shared" ref="AO14:AO19" si="62">IF(AN14="","",AO13*(1-0.65)+AN14*0.65)</f>
        <v/>
      </c>
      <c r="AP14" s="51"/>
      <c r="AQ14" s="17" t="str">
        <f t="shared" ref="AQ14:AQ19" si="63">IF(AP14="","",AQ13*(1-0.65)+AP14*0.65)</f>
        <v/>
      </c>
      <c r="AR14" s="51"/>
      <c r="AS14" s="17" t="str">
        <f t="shared" ref="AS14:AS19" si="64">IF(AR14="","",AS13*(1-0.65)+AR14*0.65)</f>
        <v/>
      </c>
      <c r="AT14" s="51"/>
      <c r="AU14" s="17" t="str">
        <f t="shared" ref="AU14:AU19" si="65">IF(AT14="","",AU13*(1-0.65)+AT14*0.65)</f>
        <v/>
      </c>
      <c r="AV14" s="51"/>
      <c r="AW14" s="17" t="str">
        <f t="shared" ref="AW14:AW19" si="66">IF(AV14="","",AW13*(1-0.65)+AV14*0.65)</f>
        <v/>
      </c>
      <c r="AX14" s="51"/>
      <c r="AY14" s="17" t="str">
        <f t="shared" ref="AY14:AY19" si="67">IF(AX14="","",AY13*(1-0.65)+AX14*0.65)</f>
        <v/>
      </c>
      <c r="AZ14" s="51"/>
      <c r="BA14" s="17" t="str">
        <f t="shared" ref="BA14:BA19" si="68">IF(AZ14="","",BA13*(1-0.65)+AZ14*0.65)</f>
        <v/>
      </c>
      <c r="BB14" s="51"/>
      <c r="BC14" s="17" t="str">
        <f t="shared" ref="BC14:BC19" si="69">IF(BB14="","",BC13*(1-0.65)+BB14*0.65)</f>
        <v/>
      </c>
      <c r="BD14" s="51"/>
      <c r="BE14" s="17" t="str">
        <f t="shared" ref="BE14:BE19" si="70">IF(BD14="","",BE13*(1-0.65)+BD14*0.65)</f>
        <v/>
      </c>
      <c r="BF14" s="51"/>
      <c r="BG14" s="17" t="str">
        <f t="shared" ref="BG14:BG19" si="71">IF(BF14="","",BG13*(1-0.65)+BF14*0.65)</f>
        <v/>
      </c>
      <c r="BH14" s="51"/>
      <c r="BI14" s="17" t="str">
        <f t="shared" ref="BI14:BI19" si="72">IF(BH14="","",BI13*(1-0.65)+BH14*0.65)</f>
        <v/>
      </c>
      <c r="BJ14" s="51"/>
      <c r="BK14" s="17" t="str">
        <f t="shared" ref="BK14:BK19" si="73">IF(BJ14="","",BK13*(1-0.65)+BJ14*0.65)</f>
        <v/>
      </c>
      <c r="BL14" s="51"/>
      <c r="BM14" s="17" t="str">
        <f t="shared" ref="BM14:BM19" si="74">IF(BL14="","",BM13*(1-0.65)+BL14*0.65)</f>
        <v/>
      </c>
      <c r="BN14" s="51"/>
      <c r="BO14" s="17" t="str">
        <f t="shared" ref="BO14:BO19" si="75">IF(BN14="","",BO13*(1-0.65)+BN14*0.65)</f>
        <v/>
      </c>
      <c r="BP14" s="51"/>
      <c r="BQ14" s="17" t="str">
        <f t="shared" ref="BQ14:BQ19" si="76">IF(BP14="","",BQ13*(1-0.65)+BP14*0.65)</f>
        <v/>
      </c>
      <c r="BR14" s="51"/>
      <c r="BS14" s="17" t="str">
        <f t="shared" ref="BS14:BS19" si="77">IF(BR14="","",BS13*(1-0.65)+BR14*0.65)</f>
        <v/>
      </c>
      <c r="BT14" s="9"/>
    </row>
    <row r="15" spans="1:72" x14ac:dyDescent="0.25">
      <c r="A15" s="182"/>
      <c r="B15" s="51"/>
      <c r="C15" s="17" t="str">
        <f t="shared" si="45"/>
        <v/>
      </c>
      <c r="D15" s="51"/>
      <c r="E15" s="17" t="str">
        <f t="shared" si="46"/>
        <v/>
      </c>
      <c r="F15" s="51"/>
      <c r="G15" s="17" t="str">
        <f t="shared" si="47"/>
        <v/>
      </c>
      <c r="H15" s="51"/>
      <c r="I15" s="17" t="str">
        <f t="shared" ref="I15:I19" si="78">IF(H15="","",I14*(1-0.65)+H15*0.65)</f>
        <v/>
      </c>
      <c r="J15" s="51"/>
      <c r="K15" s="17" t="str">
        <f t="shared" ref="K15:K19" si="79">IF(J15="","",K14*(1-0.65)+J15*0.65)</f>
        <v/>
      </c>
      <c r="L15" s="51"/>
      <c r="M15" s="17" t="str">
        <f t="shared" si="48"/>
        <v/>
      </c>
      <c r="N15" s="51"/>
      <c r="O15" s="17" t="str">
        <f t="shared" si="49"/>
        <v/>
      </c>
      <c r="P15" s="51"/>
      <c r="Q15" s="17" t="str">
        <f t="shared" si="50"/>
        <v/>
      </c>
      <c r="R15" s="51"/>
      <c r="S15" s="17" t="str">
        <f t="shared" si="51"/>
        <v/>
      </c>
      <c r="T15" s="51"/>
      <c r="U15" s="17" t="str">
        <f t="shared" si="52"/>
        <v/>
      </c>
      <c r="V15" s="51"/>
      <c r="W15" s="17" t="str">
        <f t="shared" si="53"/>
        <v/>
      </c>
      <c r="X15" s="51"/>
      <c r="Y15" s="17" t="str">
        <f t="shared" si="54"/>
        <v/>
      </c>
      <c r="Z15" s="51"/>
      <c r="AA15" s="17" t="str">
        <f t="shared" si="55"/>
        <v/>
      </c>
      <c r="AB15" s="51"/>
      <c r="AC15" s="17" t="str">
        <f t="shared" si="56"/>
        <v/>
      </c>
      <c r="AD15" s="51"/>
      <c r="AE15" s="17" t="str">
        <f t="shared" si="57"/>
        <v/>
      </c>
      <c r="AF15" s="51"/>
      <c r="AG15" s="17" t="str">
        <f t="shared" si="58"/>
        <v/>
      </c>
      <c r="AH15" s="51"/>
      <c r="AI15" s="17" t="str">
        <f t="shared" si="59"/>
        <v/>
      </c>
      <c r="AJ15" s="51"/>
      <c r="AK15" s="17" t="str">
        <f t="shared" si="60"/>
        <v/>
      </c>
      <c r="AL15" s="51"/>
      <c r="AM15" s="17" t="str">
        <f t="shared" si="61"/>
        <v/>
      </c>
      <c r="AN15" s="51"/>
      <c r="AO15" s="17" t="str">
        <f t="shared" si="62"/>
        <v/>
      </c>
      <c r="AP15" s="51"/>
      <c r="AQ15" s="17" t="str">
        <f t="shared" si="63"/>
        <v/>
      </c>
      <c r="AR15" s="51"/>
      <c r="AS15" s="17" t="str">
        <f t="shared" si="64"/>
        <v/>
      </c>
      <c r="AT15" s="51"/>
      <c r="AU15" s="17" t="str">
        <f t="shared" si="65"/>
        <v/>
      </c>
      <c r="AV15" s="51"/>
      <c r="AW15" s="17" t="str">
        <f t="shared" si="66"/>
        <v/>
      </c>
      <c r="AX15" s="51"/>
      <c r="AY15" s="17" t="str">
        <f t="shared" si="67"/>
        <v/>
      </c>
      <c r="AZ15" s="51"/>
      <c r="BA15" s="17" t="str">
        <f t="shared" si="68"/>
        <v/>
      </c>
      <c r="BB15" s="51"/>
      <c r="BC15" s="17" t="str">
        <f t="shared" si="69"/>
        <v/>
      </c>
      <c r="BD15" s="51"/>
      <c r="BE15" s="17" t="str">
        <f t="shared" si="70"/>
        <v/>
      </c>
      <c r="BF15" s="51"/>
      <c r="BG15" s="17" t="str">
        <f t="shared" si="71"/>
        <v/>
      </c>
      <c r="BH15" s="51"/>
      <c r="BI15" s="17" t="str">
        <f t="shared" si="72"/>
        <v/>
      </c>
      <c r="BJ15" s="51"/>
      <c r="BK15" s="17" t="str">
        <f t="shared" si="73"/>
        <v/>
      </c>
      <c r="BL15" s="51"/>
      <c r="BM15" s="17" t="str">
        <f t="shared" si="74"/>
        <v/>
      </c>
      <c r="BN15" s="51"/>
      <c r="BO15" s="17" t="str">
        <f t="shared" si="75"/>
        <v/>
      </c>
      <c r="BP15" s="51"/>
      <c r="BQ15" s="17" t="str">
        <f t="shared" si="76"/>
        <v/>
      </c>
      <c r="BR15" s="51"/>
      <c r="BS15" s="17" t="str">
        <f t="shared" si="77"/>
        <v/>
      </c>
      <c r="BT15" s="9"/>
    </row>
    <row r="16" spans="1:72" x14ac:dyDescent="0.25">
      <c r="A16" s="182"/>
      <c r="B16" s="51"/>
      <c r="C16" s="17" t="str">
        <f t="shared" si="45"/>
        <v/>
      </c>
      <c r="D16" s="51"/>
      <c r="E16" s="17" t="str">
        <f t="shared" si="46"/>
        <v/>
      </c>
      <c r="F16" s="51"/>
      <c r="G16" s="17" t="str">
        <f t="shared" si="47"/>
        <v/>
      </c>
      <c r="H16" s="51"/>
      <c r="I16" s="17" t="str">
        <f t="shared" si="78"/>
        <v/>
      </c>
      <c r="J16" s="51"/>
      <c r="K16" s="17" t="str">
        <f t="shared" si="79"/>
        <v/>
      </c>
      <c r="L16" s="51"/>
      <c r="M16" s="17" t="str">
        <f t="shared" si="48"/>
        <v/>
      </c>
      <c r="N16" s="51"/>
      <c r="O16" s="17" t="str">
        <f t="shared" si="49"/>
        <v/>
      </c>
      <c r="P16" s="51"/>
      <c r="Q16" s="17" t="str">
        <f t="shared" si="50"/>
        <v/>
      </c>
      <c r="R16" s="51"/>
      <c r="S16" s="17" t="str">
        <f t="shared" si="51"/>
        <v/>
      </c>
      <c r="T16" s="51"/>
      <c r="U16" s="17" t="str">
        <f t="shared" si="52"/>
        <v/>
      </c>
      <c r="V16" s="51"/>
      <c r="W16" s="17" t="str">
        <f t="shared" si="53"/>
        <v/>
      </c>
      <c r="X16" s="51"/>
      <c r="Y16" s="17" t="str">
        <f t="shared" si="54"/>
        <v/>
      </c>
      <c r="Z16" s="51"/>
      <c r="AA16" s="17" t="str">
        <f t="shared" si="55"/>
        <v/>
      </c>
      <c r="AB16" s="51"/>
      <c r="AC16" s="17" t="str">
        <f t="shared" si="56"/>
        <v/>
      </c>
      <c r="AD16" s="51"/>
      <c r="AE16" s="17" t="str">
        <f t="shared" si="57"/>
        <v/>
      </c>
      <c r="AF16" s="51"/>
      <c r="AG16" s="17" t="str">
        <f t="shared" si="58"/>
        <v/>
      </c>
      <c r="AH16" s="51"/>
      <c r="AI16" s="17" t="str">
        <f t="shared" si="59"/>
        <v/>
      </c>
      <c r="AJ16" s="51"/>
      <c r="AK16" s="17" t="str">
        <f t="shared" si="60"/>
        <v/>
      </c>
      <c r="AL16" s="51"/>
      <c r="AM16" s="17" t="str">
        <f t="shared" si="61"/>
        <v/>
      </c>
      <c r="AN16" s="51"/>
      <c r="AO16" s="17" t="str">
        <f t="shared" si="62"/>
        <v/>
      </c>
      <c r="AP16" s="51"/>
      <c r="AQ16" s="17" t="str">
        <f t="shared" si="63"/>
        <v/>
      </c>
      <c r="AR16" s="51"/>
      <c r="AS16" s="17" t="str">
        <f t="shared" si="64"/>
        <v/>
      </c>
      <c r="AT16" s="51"/>
      <c r="AU16" s="17" t="str">
        <f t="shared" si="65"/>
        <v/>
      </c>
      <c r="AV16" s="51"/>
      <c r="AW16" s="17" t="str">
        <f t="shared" si="66"/>
        <v/>
      </c>
      <c r="AX16" s="51"/>
      <c r="AY16" s="17" t="str">
        <f t="shared" si="67"/>
        <v/>
      </c>
      <c r="AZ16" s="51"/>
      <c r="BA16" s="17" t="str">
        <f t="shared" si="68"/>
        <v/>
      </c>
      <c r="BB16" s="51"/>
      <c r="BC16" s="17" t="str">
        <f t="shared" si="69"/>
        <v/>
      </c>
      <c r="BD16" s="51"/>
      <c r="BE16" s="17" t="str">
        <f t="shared" si="70"/>
        <v/>
      </c>
      <c r="BF16" s="51"/>
      <c r="BG16" s="17" t="str">
        <f t="shared" si="71"/>
        <v/>
      </c>
      <c r="BH16" s="51"/>
      <c r="BI16" s="17" t="str">
        <f t="shared" si="72"/>
        <v/>
      </c>
      <c r="BJ16" s="51"/>
      <c r="BK16" s="17" t="str">
        <f t="shared" si="73"/>
        <v/>
      </c>
      <c r="BL16" s="51"/>
      <c r="BM16" s="17" t="str">
        <f t="shared" si="74"/>
        <v/>
      </c>
      <c r="BN16" s="51"/>
      <c r="BO16" s="17" t="str">
        <f t="shared" si="75"/>
        <v/>
      </c>
      <c r="BP16" s="51"/>
      <c r="BQ16" s="17" t="str">
        <f t="shared" si="76"/>
        <v/>
      </c>
      <c r="BR16" s="51"/>
      <c r="BS16" s="17" t="str">
        <f t="shared" si="77"/>
        <v/>
      </c>
      <c r="BT16" s="9"/>
    </row>
    <row r="17" spans="1:72" x14ac:dyDescent="0.25">
      <c r="A17" s="182"/>
      <c r="B17" s="51"/>
      <c r="C17" s="17" t="str">
        <f t="shared" si="45"/>
        <v/>
      </c>
      <c r="D17" s="51"/>
      <c r="E17" s="17" t="str">
        <f t="shared" si="46"/>
        <v/>
      </c>
      <c r="F17" s="51"/>
      <c r="G17" s="17" t="str">
        <f t="shared" si="47"/>
        <v/>
      </c>
      <c r="H17" s="51"/>
      <c r="I17" s="17" t="str">
        <f t="shared" si="78"/>
        <v/>
      </c>
      <c r="J17" s="51"/>
      <c r="K17" s="17" t="str">
        <f t="shared" si="79"/>
        <v/>
      </c>
      <c r="L17" s="51"/>
      <c r="M17" s="17" t="str">
        <f t="shared" si="48"/>
        <v/>
      </c>
      <c r="N17" s="51"/>
      <c r="O17" s="17" t="str">
        <f t="shared" si="49"/>
        <v/>
      </c>
      <c r="P17" s="51"/>
      <c r="Q17" s="17" t="str">
        <f t="shared" si="50"/>
        <v/>
      </c>
      <c r="R17" s="51"/>
      <c r="S17" s="17" t="str">
        <f t="shared" si="51"/>
        <v/>
      </c>
      <c r="T17" s="51"/>
      <c r="U17" s="17" t="str">
        <f t="shared" si="52"/>
        <v/>
      </c>
      <c r="V17" s="51"/>
      <c r="W17" s="17" t="str">
        <f t="shared" si="53"/>
        <v/>
      </c>
      <c r="X17" s="51"/>
      <c r="Y17" s="17" t="str">
        <f t="shared" si="54"/>
        <v/>
      </c>
      <c r="Z17" s="51"/>
      <c r="AA17" s="17" t="str">
        <f t="shared" si="55"/>
        <v/>
      </c>
      <c r="AB17" s="51"/>
      <c r="AC17" s="17" t="str">
        <f t="shared" si="56"/>
        <v/>
      </c>
      <c r="AD17" s="51"/>
      <c r="AE17" s="17" t="str">
        <f t="shared" si="57"/>
        <v/>
      </c>
      <c r="AF17" s="51"/>
      <c r="AG17" s="17" t="str">
        <f t="shared" si="58"/>
        <v/>
      </c>
      <c r="AH17" s="51"/>
      <c r="AI17" s="17" t="str">
        <f t="shared" si="59"/>
        <v/>
      </c>
      <c r="AJ17" s="51"/>
      <c r="AK17" s="17" t="str">
        <f t="shared" si="60"/>
        <v/>
      </c>
      <c r="AL17" s="51"/>
      <c r="AM17" s="17" t="str">
        <f t="shared" si="61"/>
        <v/>
      </c>
      <c r="AN17" s="51"/>
      <c r="AO17" s="17" t="str">
        <f t="shared" si="62"/>
        <v/>
      </c>
      <c r="AP17" s="51"/>
      <c r="AQ17" s="17" t="str">
        <f t="shared" si="63"/>
        <v/>
      </c>
      <c r="AR17" s="51"/>
      <c r="AS17" s="17" t="str">
        <f t="shared" si="64"/>
        <v/>
      </c>
      <c r="AT17" s="51"/>
      <c r="AU17" s="17" t="str">
        <f t="shared" si="65"/>
        <v/>
      </c>
      <c r="AV17" s="51"/>
      <c r="AW17" s="17" t="str">
        <f t="shared" si="66"/>
        <v/>
      </c>
      <c r="AX17" s="51"/>
      <c r="AY17" s="17" t="str">
        <f t="shared" si="67"/>
        <v/>
      </c>
      <c r="AZ17" s="51"/>
      <c r="BA17" s="17" t="str">
        <f t="shared" si="68"/>
        <v/>
      </c>
      <c r="BB17" s="51"/>
      <c r="BC17" s="17" t="str">
        <f t="shared" si="69"/>
        <v/>
      </c>
      <c r="BD17" s="51"/>
      <c r="BE17" s="17" t="str">
        <f t="shared" si="70"/>
        <v/>
      </c>
      <c r="BF17" s="51"/>
      <c r="BG17" s="17" t="str">
        <f t="shared" si="71"/>
        <v/>
      </c>
      <c r="BH17" s="51"/>
      <c r="BI17" s="17" t="str">
        <f t="shared" si="72"/>
        <v/>
      </c>
      <c r="BJ17" s="51"/>
      <c r="BK17" s="17" t="str">
        <f t="shared" si="73"/>
        <v/>
      </c>
      <c r="BL17" s="51"/>
      <c r="BM17" s="17" t="str">
        <f t="shared" si="74"/>
        <v/>
      </c>
      <c r="BN17" s="51"/>
      <c r="BO17" s="17" t="str">
        <f t="shared" si="75"/>
        <v/>
      </c>
      <c r="BP17" s="51"/>
      <c r="BQ17" s="17" t="str">
        <f t="shared" si="76"/>
        <v/>
      </c>
      <c r="BR17" s="51"/>
      <c r="BS17" s="17" t="str">
        <f t="shared" si="77"/>
        <v/>
      </c>
      <c r="BT17" s="9"/>
    </row>
    <row r="18" spans="1:72" x14ac:dyDescent="0.25">
      <c r="A18" s="182"/>
      <c r="B18" s="51"/>
      <c r="C18" s="17" t="str">
        <f t="shared" si="45"/>
        <v/>
      </c>
      <c r="D18" s="51"/>
      <c r="E18" s="17" t="str">
        <f t="shared" si="46"/>
        <v/>
      </c>
      <c r="F18" s="51"/>
      <c r="G18" s="17" t="str">
        <f t="shared" si="47"/>
        <v/>
      </c>
      <c r="H18" s="51"/>
      <c r="I18" s="17" t="str">
        <f t="shared" si="78"/>
        <v/>
      </c>
      <c r="J18" s="51"/>
      <c r="K18" s="17" t="str">
        <f t="shared" si="79"/>
        <v/>
      </c>
      <c r="L18" s="51"/>
      <c r="M18" s="17" t="str">
        <f t="shared" si="48"/>
        <v/>
      </c>
      <c r="N18" s="51"/>
      <c r="O18" s="17" t="str">
        <f t="shared" si="49"/>
        <v/>
      </c>
      <c r="P18" s="51"/>
      <c r="Q18" s="17" t="str">
        <f t="shared" si="50"/>
        <v/>
      </c>
      <c r="R18" s="51"/>
      <c r="S18" s="17" t="str">
        <f t="shared" si="51"/>
        <v/>
      </c>
      <c r="T18" s="51"/>
      <c r="U18" s="17" t="str">
        <f t="shared" si="52"/>
        <v/>
      </c>
      <c r="V18" s="51"/>
      <c r="W18" s="17" t="str">
        <f t="shared" si="53"/>
        <v/>
      </c>
      <c r="X18" s="51"/>
      <c r="Y18" s="17" t="str">
        <f t="shared" si="54"/>
        <v/>
      </c>
      <c r="Z18" s="51"/>
      <c r="AA18" s="17" t="str">
        <f t="shared" si="55"/>
        <v/>
      </c>
      <c r="AB18" s="51"/>
      <c r="AC18" s="17" t="str">
        <f t="shared" si="56"/>
        <v/>
      </c>
      <c r="AD18" s="51"/>
      <c r="AE18" s="17" t="str">
        <f t="shared" si="57"/>
        <v/>
      </c>
      <c r="AF18" s="51"/>
      <c r="AG18" s="17" t="str">
        <f t="shared" si="58"/>
        <v/>
      </c>
      <c r="AH18" s="51"/>
      <c r="AI18" s="17" t="str">
        <f t="shared" si="59"/>
        <v/>
      </c>
      <c r="AJ18" s="51"/>
      <c r="AK18" s="17" t="str">
        <f t="shared" si="60"/>
        <v/>
      </c>
      <c r="AL18" s="51"/>
      <c r="AM18" s="17" t="str">
        <f t="shared" si="61"/>
        <v/>
      </c>
      <c r="AN18" s="51"/>
      <c r="AO18" s="17" t="str">
        <f t="shared" si="62"/>
        <v/>
      </c>
      <c r="AP18" s="51"/>
      <c r="AQ18" s="17" t="str">
        <f t="shared" si="63"/>
        <v/>
      </c>
      <c r="AR18" s="51"/>
      <c r="AS18" s="17" t="str">
        <f t="shared" si="64"/>
        <v/>
      </c>
      <c r="AT18" s="51"/>
      <c r="AU18" s="17" t="str">
        <f t="shared" si="65"/>
        <v/>
      </c>
      <c r="AV18" s="51"/>
      <c r="AW18" s="17" t="str">
        <f t="shared" si="66"/>
        <v/>
      </c>
      <c r="AX18" s="51"/>
      <c r="AY18" s="17" t="str">
        <f t="shared" si="67"/>
        <v/>
      </c>
      <c r="AZ18" s="51"/>
      <c r="BA18" s="17" t="str">
        <f t="shared" si="68"/>
        <v/>
      </c>
      <c r="BB18" s="51"/>
      <c r="BC18" s="17" t="str">
        <f t="shared" si="69"/>
        <v/>
      </c>
      <c r="BD18" s="51"/>
      <c r="BE18" s="17" t="str">
        <f t="shared" si="70"/>
        <v/>
      </c>
      <c r="BF18" s="51"/>
      <c r="BG18" s="17" t="str">
        <f t="shared" si="71"/>
        <v/>
      </c>
      <c r="BH18" s="51"/>
      <c r="BI18" s="17" t="str">
        <f t="shared" si="72"/>
        <v/>
      </c>
      <c r="BJ18" s="51"/>
      <c r="BK18" s="17" t="str">
        <f t="shared" si="73"/>
        <v/>
      </c>
      <c r="BL18" s="51"/>
      <c r="BM18" s="17" t="str">
        <f t="shared" si="74"/>
        <v/>
      </c>
      <c r="BN18" s="51"/>
      <c r="BO18" s="17" t="str">
        <f t="shared" si="75"/>
        <v/>
      </c>
      <c r="BP18" s="51"/>
      <c r="BQ18" s="17" t="str">
        <f t="shared" si="76"/>
        <v/>
      </c>
      <c r="BR18" s="51"/>
      <c r="BS18" s="17" t="str">
        <f t="shared" si="77"/>
        <v/>
      </c>
      <c r="BT18" s="9"/>
    </row>
    <row r="19" spans="1:72" s="14" customFormat="1" ht="16.5" thickBot="1" x14ac:dyDescent="0.3">
      <c r="A19" s="183"/>
      <c r="B19" s="52"/>
      <c r="C19" s="18" t="str">
        <f t="shared" si="45"/>
        <v/>
      </c>
      <c r="D19" s="52"/>
      <c r="E19" s="18" t="str">
        <f t="shared" si="46"/>
        <v/>
      </c>
      <c r="F19" s="52"/>
      <c r="G19" s="18" t="str">
        <f t="shared" si="47"/>
        <v/>
      </c>
      <c r="H19" s="52"/>
      <c r="I19" s="18" t="str">
        <f t="shared" si="78"/>
        <v/>
      </c>
      <c r="J19" s="52"/>
      <c r="K19" s="18" t="str">
        <f t="shared" si="79"/>
        <v/>
      </c>
      <c r="L19" s="52"/>
      <c r="M19" s="18" t="str">
        <f t="shared" si="48"/>
        <v/>
      </c>
      <c r="N19" s="52"/>
      <c r="O19" s="18" t="str">
        <f t="shared" si="49"/>
        <v/>
      </c>
      <c r="P19" s="52"/>
      <c r="Q19" s="18" t="str">
        <f t="shared" si="50"/>
        <v/>
      </c>
      <c r="R19" s="52"/>
      <c r="S19" s="18" t="str">
        <f t="shared" si="51"/>
        <v/>
      </c>
      <c r="T19" s="52"/>
      <c r="U19" s="18" t="str">
        <f t="shared" si="52"/>
        <v/>
      </c>
      <c r="V19" s="52"/>
      <c r="W19" s="18" t="str">
        <f t="shared" si="53"/>
        <v/>
      </c>
      <c r="X19" s="52"/>
      <c r="Y19" s="18" t="str">
        <f t="shared" si="54"/>
        <v/>
      </c>
      <c r="Z19" s="52"/>
      <c r="AA19" s="18" t="str">
        <f t="shared" si="55"/>
        <v/>
      </c>
      <c r="AB19" s="52"/>
      <c r="AC19" s="18" t="str">
        <f t="shared" si="56"/>
        <v/>
      </c>
      <c r="AD19" s="52"/>
      <c r="AE19" s="18" t="str">
        <f t="shared" si="57"/>
        <v/>
      </c>
      <c r="AF19" s="52"/>
      <c r="AG19" s="18" t="str">
        <f t="shared" si="58"/>
        <v/>
      </c>
      <c r="AH19" s="52"/>
      <c r="AI19" s="18" t="str">
        <f t="shared" si="59"/>
        <v/>
      </c>
      <c r="AJ19" s="52"/>
      <c r="AK19" s="18" t="str">
        <f t="shared" si="60"/>
        <v/>
      </c>
      <c r="AL19" s="52"/>
      <c r="AM19" s="18" t="str">
        <f t="shared" si="61"/>
        <v/>
      </c>
      <c r="AN19" s="52"/>
      <c r="AO19" s="18" t="str">
        <f t="shared" si="62"/>
        <v/>
      </c>
      <c r="AP19" s="52"/>
      <c r="AQ19" s="18" t="str">
        <f t="shared" si="63"/>
        <v/>
      </c>
      <c r="AR19" s="52"/>
      <c r="AS19" s="18" t="str">
        <f t="shared" si="64"/>
        <v/>
      </c>
      <c r="AT19" s="52"/>
      <c r="AU19" s="18" t="str">
        <f t="shared" si="65"/>
        <v/>
      </c>
      <c r="AV19" s="52"/>
      <c r="AW19" s="18" t="str">
        <f t="shared" si="66"/>
        <v/>
      </c>
      <c r="AX19" s="52"/>
      <c r="AY19" s="18" t="str">
        <f t="shared" si="67"/>
        <v/>
      </c>
      <c r="AZ19" s="52"/>
      <c r="BA19" s="18" t="str">
        <f t="shared" si="68"/>
        <v/>
      </c>
      <c r="BB19" s="52"/>
      <c r="BC19" s="18" t="str">
        <f t="shared" si="69"/>
        <v/>
      </c>
      <c r="BD19" s="52"/>
      <c r="BE19" s="18" t="str">
        <f t="shared" si="70"/>
        <v/>
      </c>
      <c r="BF19" s="52"/>
      <c r="BG19" s="18" t="str">
        <f t="shared" si="71"/>
        <v/>
      </c>
      <c r="BH19" s="52"/>
      <c r="BI19" s="18" t="str">
        <f t="shared" si="72"/>
        <v/>
      </c>
      <c r="BJ19" s="52"/>
      <c r="BK19" s="18" t="str">
        <f t="shared" si="73"/>
        <v/>
      </c>
      <c r="BL19" s="52"/>
      <c r="BM19" s="18" t="str">
        <f t="shared" si="74"/>
        <v/>
      </c>
      <c r="BN19" s="52"/>
      <c r="BO19" s="18" t="str">
        <f t="shared" si="75"/>
        <v/>
      </c>
      <c r="BP19" s="52"/>
      <c r="BQ19" s="18" t="str">
        <f t="shared" si="76"/>
        <v/>
      </c>
      <c r="BR19" s="52"/>
      <c r="BS19" s="18" t="str">
        <f t="shared" si="77"/>
        <v/>
      </c>
      <c r="BT19" s="13"/>
    </row>
    <row r="20" spans="1:72" s="12" customFormat="1" ht="16.5" customHeight="1" thickTop="1" x14ac:dyDescent="0.25">
      <c r="A20" s="184"/>
      <c r="B20" s="50"/>
      <c r="C20" s="19" t="str">
        <f>IF(B20="","",B20)</f>
        <v/>
      </c>
      <c r="D20" s="50"/>
      <c r="E20" s="19" t="str">
        <f>IF(D20="","",D20)</f>
        <v/>
      </c>
      <c r="F20" s="50"/>
      <c r="G20" s="19" t="str">
        <f>IF(F20="","",F20)</f>
        <v/>
      </c>
      <c r="H20" s="50"/>
      <c r="I20" s="19" t="str">
        <f>IF(H20="","",H20)</f>
        <v/>
      </c>
      <c r="J20" s="50"/>
      <c r="K20" s="19" t="str">
        <f>IF(J20="","",J20)</f>
        <v/>
      </c>
      <c r="L20" s="50"/>
      <c r="M20" s="19" t="str">
        <f t="shared" ref="M20:M27" si="80">IF(L20="","",L20)</f>
        <v/>
      </c>
      <c r="N20" s="50"/>
      <c r="O20" s="19" t="str">
        <f t="shared" si="1"/>
        <v/>
      </c>
      <c r="P20" s="50"/>
      <c r="Q20" s="19" t="str">
        <f t="shared" si="2"/>
        <v/>
      </c>
      <c r="R20" s="50"/>
      <c r="S20" s="19" t="str">
        <f t="shared" si="3"/>
        <v/>
      </c>
      <c r="T20" s="50"/>
      <c r="U20" s="19" t="str">
        <f t="shared" si="4"/>
        <v/>
      </c>
      <c r="V20" s="50"/>
      <c r="W20" s="19" t="str">
        <f t="shared" ref="W20:AK20" si="81">IF(V20="","",V20)</f>
        <v/>
      </c>
      <c r="X20" s="50"/>
      <c r="Y20" s="19" t="str">
        <f t="shared" si="81"/>
        <v/>
      </c>
      <c r="Z20" s="50"/>
      <c r="AA20" s="19" t="str">
        <f t="shared" si="81"/>
        <v/>
      </c>
      <c r="AB20" s="50"/>
      <c r="AC20" s="19" t="str">
        <f t="shared" si="81"/>
        <v/>
      </c>
      <c r="AD20" s="50"/>
      <c r="AE20" s="19" t="str">
        <f t="shared" si="81"/>
        <v/>
      </c>
      <c r="AF20" s="50"/>
      <c r="AG20" s="19" t="str">
        <f t="shared" si="81"/>
        <v/>
      </c>
      <c r="AH20" s="50"/>
      <c r="AI20" s="19" t="str">
        <f t="shared" si="81"/>
        <v/>
      </c>
      <c r="AJ20" s="50"/>
      <c r="AK20" s="19" t="str">
        <f t="shared" si="81"/>
        <v/>
      </c>
      <c r="AL20" s="50"/>
      <c r="AM20" s="19" t="str">
        <f t="shared" ref="AM20:AS20" si="82">IF(AL20="","",AL20)</f>
        <v/>
      </c>
      <c r="AN20" s="50"/>
      <c r="AO20" s="19" t="str">
        <f t="shared" si="82"/>
        <v/>
      </c>
      <c r="AP20" s="50"/>
      <c r="AQ20" s="19" t="str">
        <f t="shared" si="82"/>
        <v/>
      </c>
      <c r="AR20" s="50"/>
      <c r="AS20" s="19" t="str">
        <f t="shared" si="82"/>
        <v/>
      </c>
      <c r="AT20" s="50"/>
      <c r="AU20" s="19" t="str">
        <f>IF(AT20="","",AT20)</f>
        <v/>
      </c>
      <c r="AV20" s="50"/>
      <c r="AW20" s="19" t="str">
        <f>IF(AV20="","",AV20)</f>
        <v/>
      </c>
      <c r="AX20" s="50"/>
      <c r="AY20" s="19" t="str">
        <f>IF(AX20="","",AX20)</f>
        <v/>
      </c>
      <c r="AZ20" s="50"/>
      <c r="BA20" s="19" t="str">
        <f>IF(AZ20="","",AZ20)</f>
        <v/>
      </c>
      <c r="BB20" s="50"/>
      <c r="BC20" s="19" t="str">
        <f>IF(BB20="","",BB20)</f>
        <v/>
      </c>
      <c r="BD20" s="50"/>
      <c r="BE20" s="19" t="str">
        <f>IF(BD20="","",BD20)</f>
        <v/>
      </c>
      <c r="BF20" s="50"/>
      <c r="BG20" s="19" t="str">
        <f>IF(BF20="","",BF20)</f>
        <v/>
      </c>
      <c r="BH20" s="50"/>
      <c r="BI20" s="19" t="str">
        <f>IF(BH20="","",BH20)</f>
        <v/>
      </c>
      <c r="BJ20" s="50"/>
      <c r="BK20" s="19" t="str">
        <f>IF(BJ20="","",BJ20)</f>
        <v/>
      </c>
      <c r="BL20" s="50"/>
      <c r="BM20" s="19" t="str">
        <f>IF(BL20="","",BL20)</f>
        <v/>
      </c>
      <c r="BN20" s="50"/>
      <c r="BO20" s="19" t="str">
        <f>IF(BN20="","",BN20)</f>
        <v/>
      </c>
      <c r="BP20" s="50"/>
      <c r="BQ20" s="19" t="str">
        <f>IF(BP20="","",BP20)</f>
        <v/>
      </c>
      <c r="BR20" s="50"/>
      <c r="BS20" s="19" t="str">
        <f>IF(BR20="","",BR20)</f>
        <v/>
      </c>
      <c r="BT20" s="11"/>
    </row>
    <row r="21" spans="1:72" x14ac:dyDescent="0.25">
      <c r="A21" s="185"/>
      <c r="B21" s="51"/>
      <c r="C21" s="17" t="str">
        <f>IF(B21="","",C20*(1-0.65)+B21*0.65)</f>
        <v/>
      </c>
      <c r="D21" s="51"/>
      <c r="E21" s="17" t="str">
        <f>IF(D21="","",E20*(1-0.65)+D21*0.65)</f>
        <v/>
      </c>
      <c r="F21" s="51"/>
      <c r="G21" s="17" t="str">
        <f>IF(F21="","",G20*(1-0.65)+F21*0.65)</f>
        <v/>
      </c>
      <c r="H21" s="51"/>
      <c r="I21" s="17" t="str">
        <f>IF(H21="","",I20*(1-0.65)+H21*0.65)</f>
        <v/>
      </c>
      <c r="J21" s="51"/>
      <c r="K21" s="17" t="str">
        <f>IF(J21="","",K20*(1-0.65)+J21*0.65)</f>
        <v/>
      </c>
      <c r="L21" s="51"/>
      <c r="M21" s="17" t="str">
        <f t="shared" ref="M21:M26" si="83">IF(L21="","",M20*(1-0.65)+L21*0.65)</f>
        <v/>
      </c>
      <c r="N21" s="51"/>
      <c r="O21" s="17" t="str">
        <f t="shared" ref="O21:O26" si="84">IF(N21="","",O20*(1-0.65)+N21*0.65)</f>
        <v/>
      </c>
      <c r="P21" s="51"/>
      <c r="Q21" s="17" t="str">
        <f t="shared" ref="Q21:Q26" si="85">IF(P21="","",Q20*(1-0.65)+P21*0.65)</f>
        <v/>
      </c>
      <c r="R21" s="51"/>
      <c r="S21" s="17" t="str">
        <f t="shared" ref="S21:S26" si="86">IF(R21="","",S20*(1-0.65)+R21*0.65)</f>
        <v/>
      </c>
      <c r="T21" s="51"/>
      <c r="U21" s="17" t="str">
        <f t="shared" ref="U21:U26" si="87">IF(T21="","",U20*(1-0.65)+T21*0.65)</f>
        <v/>
      </c>
      <c r="V21" s="51"/>
      <c r="W21" s="17" t="str">
        <f t="shared" ref="W21:W26" si="88">IF(V21="","",W20*(1-0.65)+V21*0.65)</f>
        <v/>
      </c>
      <c r="X21" s="51"/>
      <c r="Y21" s="17" t="str">
        <f t="shared" ref="Y21:Y26" si="89">IF(X21="","",Y20*(1-0.65)+X21*0.65)</f>
        <v/>
      </c>
      <c r="Z21" s="51"/>
      <c r="AA21" s="17" t="str">
        <f t="shared" ref="AA21:AA26" si="90">IF(Z21="","",AA20*(1-0.65)+Z21*0.65)</f>
        <v/>
      </c>
      <c r="AB21" s="51"/>
      <c r="AC21" s="17" t="str">
        <f t="shared" ref="AC21:AC26" si="91">IF(AB21="","",AC20*(1-0.65)+AB21*0.65)</f>
        <v/>
      </c>
      <c r="AD21" s="51"/>
      <c r="AE21" s="17" t="str">
        <f t="shared" ref="AE21:AE26" si="92">IF(AD21="","",AE20*(1-0.65)+AD21*0.65)</f>
        <v/>
      </c>
      <c r="AF21" s="51"/>
      <c r="AG21" s="17" t="str">
        <f t="shared" ref="AG21:AG26" si="93">IF(AF21="","",AG20*(1-0.65)+AF21*0.65)</f>
        <v/>
      </c>
      <c r="AH21" s="51"/>
      <c r="AI21" s="17" t="str">
        <f t="shared" ref="AI21:AI26" si="94">IF(AH21="","",AI20*(1-0.65)+AH21*0.65)</f>
        <v/>
      </c>
      <c r="AJ21" s="51"/>
      <c r="AK21" s="17" t="str">
        <f t="shared" ref="AK21:AK26" si="95">IF(AJ21="","",AK20*(1-0.65)+AJ21*0.65)</f>
        <v/>
      </c>
      <c r="AL21" s="51"/>
      <c r="AM21" s="17" t="str">
        <f t="shared" ref="AM21:AM26" si="96">IF(AL21="","",AM20*(1-0.65)+AL21*0.65)</f>
        <v/>
      </c>
      <c r="AN21" s="51"/>
      <c r="AO21" s="17" t="str">
        <f t="shared" ref="AO21:AO26" si="97">IF(AN21="","",AO20*(1-0.65)+AN21*0.65)</f>
        <v/>
      </c>
      <c r="AP21" s="51"/>
      <c r="AQ21" s="17" t="str">
        <f t="shared" ref="AQ21:AQ26" si="98">IF(AP21="","",AQ20*(1-0.65)+AP21*0.65)</f>
        <v/>
      </c>
      <c r="AR21" s="51"/>
      <c r="AS21" s="17" t="str">
        <f t="shared" ref="AS21:AS26" si="99">IF(AR21="","",AS20*(1-0.65)+AR21*0.65)</f>
        <v/>
      </c>
      <c r="AT21" s="51"/>
      <c r="AU21" s="17" t="str">
        <f t="shared" ref="AU21:AU26" si="100">IF(AT21="","",AU20*(1-0.65)+AT21*0.65)</f>
        <v/>
      </c>
      <c r="AV21" s="51"/>
      <c r="AW21" s="17" t="str">
        <f t="shared" ref="AW21:AW26" si="101">IF(AV21="","",AW20*(1-0.65)+AV21*0.65)</f>
        <v/>
      </c>
      <c r="AX21" s="51"/>
      <c r="AY21" s="17" t="str">
        <f t="shared" ref="AY21:AY26" si="102">IF(AX21="","",AY20*(1-0.65)+AX21*0.65)</f>
        <v/>
      </c>
      <c r="AZ21" s="51"/>
      <c r="BA21" s="17" t="str">
        <f t="shared" ref="BA21:BA26" si="103">IF(AZ21="","",BA20*(1-0.65)+AZ21*0.65)</f>
        <v/>
      </c>
      <c r="BB21" s="51"/>
      <c r="BC21" s="17" t="str">
        <f t="shared" ref="BC21:BC26" si="104">IF(BB21="","",BC20*(1-0.65)+BB21*0.65)</f>
        <v/>
      </c>
      <c r="BD21" s="51"/>
      <c r="BE21" s="17" t="str">
        <f t="shared" ref="BE21:BE26" si="105">IF(BD21="","",BE20*(1-0.65)+BD21*0.65)</f>
        <v/>
      </c>
      <c r="BF21" s="51"/>
      <c r="BG21" s="17" t="str">
        <f t="shared" ref="BG21:BG26" si="106">IF(BF21="","",BG20*(1-0.65)+BF21*0.65)</f>
        <v/>
      </c>
      <c r="BH21" s="51"/>
      <c r="BI21" s="17" t="str">
        <f t="shared" ref="BI21:BI26" si="107">IF(BH21="","",BI20*(1-0.65)+BH21*0.65)</f>
        <v/>
      </c>
      <c r="BJ21" s="51"/>
      <c r="BK21" s="17" t="str">
        <f t="shared" ref="BK21:BK26" si="108">IF(BJ21="","",BK20*(1-0.65)+BJ21*0.65)</f>
        <v/>
      </c>
      <c r="BL21" s="51"/>
      <c r="BM21" s="17" t="str">
        <f t="shared" ref="BM21:BM26" si="109">IF(BL21="","",BM20*(1-0.65)+BL21*0.65)</f>
        <v/>
      </c>
      <c r="BN21" s="51"/>
      <c r="BO21" s="17" t="str">
        <f t="shared" ref="BO21:BO26" si="110">IF(BN21="","",BO20*(1-0.65)+BN21*0.65)</f>
        <v/>
      </c>
      <c r="BP21" s="51"/>
      <c r="BQ21" s="17" t="str">
        <f t="shared" ref="BQ21:BQ26" si="111">IF(BP21="","",BQ20*(1-0.65)+BP21*0.65)</f>
        <v/>
      </c>
      <c r="BR21" s="51"/>
      <c r="BS21" s="17" t="str">
        <f t="shared" ref="BS21:BS26" si="112">IF(BR21="","",BS20*(1-0.65)+BR21*0.65)</f>
        <v/>
      </c>
      <c r="BT21" s="9"/>
    </row>
    <row r="22" spans="1:72" x14ac:dyDescent="0.25">
      <c r="A22" s="185"/>
      <c r="B22" s="51"/>
      <c r="C22" s="17" t="str">
        <f t="shared" ref="C22:C26" si="113">IF(B22="","",C21*(1-0.65)+B22*0.65)</f>
        <v/>
      </c>
      <c r="D22" s="51"/>
      <c r="E22" s="17" t="str">
        <f t="shared" ref="E22:E26" si="114">IF(D22="","",E21*(1-0.65)+D22*0.65)</f>
        <v/>
      </c>
      <c r="F22" s="51"/>
      <c r="G22" s="17" t="str">
        <f t="shared" ref="G22:G26" si="115">IF(F22="","",G21*(1-0.65)+F22*0.65)</f>
        <v/>
      </c>
      <c r="H22" s="51"/>
      <c r="I22" s="17" t="str">
        <f t="shared" ref="I22:I26" si="116">IF(H22="","",I21*(1-0.65)+H22*0.65)</f>
        <v/>
      </c>
      <c r="J22" s="51"/>
      <c r="K22" s="17" t="str">
        <f t="shared" ref="K22:K26" si="117">IF(J22="","",K21*(1-0.65)+J22*0.65)</f>
        <v/>
      </c>
      <c r="L22" s="51"/>
      <c r="M22" s="17" t="str">
        <f t="shared" si="83"/>
        <v/>
      </c>
      <c r="N22" s="51"/>
      <c r="O22" s="17" t="str">
        <f t="shared" si="84"/>
        <v/>
      </c>
      <c r="P22" s="51"/>
      <c r="Q22" s="17" t="str">
        <f t="shared" si="85"/>
        <v/>
      </c>
      <c r="R22" s="51"/>
      <c r="S22" s="17" t="str">
        <f t="shared" si="86"/>
        <v/>
      </c>
      <c r="T22" s="51"/>
      <c r="U22" s="17" t="str">
        <f t="shared" si="87"/>
        <v/>
      </c>
      <c r="V22" s="51"/>
      <c r="W22" s="17" t="str">
        <f t="shared" si="88"/>
        <v/>
      </c>
      <c r="X22" s="51"/>
      <c r="Y22" s="17" t="str">
        <f t="shared" si="89"/>
        <v/>
      </c>
      <c r="Z22" s="51"/>
      <c r="AA22" s="17" t="str">
        <f t="shared" si="90"/>
        <v/>
      </c>
      <c r="AB22" s="51"/>
      <c r="AC22" s="17" t="str">
        <f t="shared" si="91"/>
        <v/>
      </c>
      <c r="AD22" s="51"/>
      <c r="AE22" s="17" t="str">
        <f t="shared" si="92"/>
        <v/>
      </c>
      <c r="AF22" s="51"/>
      <c r="AG22" s="17" t="str">
        <f t="shared" si="93"/>
        <v/>
      </c>
      <c r="AH22" s="51"/>
      <c r="AI22" s="17" t="str">
        <f t="shared" si="94"/>
        <v/>
      </c>
      <c r="AJ22" s="51"/>
      <c r="AK22" s="17" t="str">
        <f t="shared" si="95"/>
        <v/>
      </c>
      <c r="AL22" s="51"/>
      <c r="AM22" s="17" t="str">
        <f t="shared" si="96"/>
        <v/>
      </c>
      <c r="AN22" s="51"/>
      <c r="AO22" s="17" t="str">
        <f t="shared" si="97"/>
        <v/>
      </c>
      <c r="AP22" s="51"/>
      <c r="AQ22" s="17" t="str">
        <f t="shared" si="98"/>
        <v/>
      </c>
      <c r="AR22" s="51"/>
      <c r="AS22" s="17" t="str">
        <f t="shared" si="99"/>
        <v/>
      </c>
      <c r="AT22" s="51"/>
      <c r="AU22" s="17" t="str">
        <f t="shared" si="100"/>
        <v/>
      </c>
      <c r="AV22" s="51"/>
      <c r="AW22" s="17" t="str">
        <f t="shared" si="101"/>
        <v/>
      </c>
      <c r="AX22" s="51"/>
      <c r="AY22" s="17" t="str">
        <f t="shared" si="102"/>
        <v/>
      </c>
      <c r="AZ22" s="51"/>
      <c r="BA22" s="17" t="str">
        <f t="shared" si="103"/>
        <v/>
      </c>
      <c r="BB22" s="51"/>
      <c r="BC22" s="17" t="str">
        <f t="shared" si="104"/>
        <v/>
      </c>
      <c r="BD22" s="51"/>
      <c r="BE22" s="17" t="str">
        <f t="shared" si="105"/>
        <v/>
      </c>
      <c r="BF22" s="51"/>
      <c r="BG22" s="17" t="str">
        <f t="shared" si="106"/>
        <v/>
      </c>
      <c r="BH22" s="51"/>
      <c r="BI22" s="17" t="str">
        <f t="shared" si="107"/>
        <v/>
      </c>
      <c r="BJ22" s="51"/>
      <c r="BK22" s="17" t="str">
        <f t="shared" si="108"/>
        <v/>
      </c>
      <c r="BL22" s="51"/>
      <c r="BM22" s="17" t="str">
        <f t="shared" si="109"/>
        <v/>
      </c>
      <c r="BN22" s="51"/>
      <c r="BO22" s="17" t="str">
        <f t="shared" si="110"/>
        <v/>
      </c>
      <c r="BP22" s="51"/>
      <c r="BQ22" s="17" t="str">
        <f t="shared" si="111"/>
        <v/>
      </c>
      <c r="BR22" s="51"/>
      <c r="BS22" s="17" t="str">
        <f t="shared" si="112"/>
        <v/>
      </c>
      <c r="BT22" s="9"/>
    </row>
    <row r="23" spans="1:72" x14ac:dyDescent="0.25">
      <c r="A23" s="185"/>
      <c r="B23" s="51"/>
      <c r="C23" s="17" t="str">
        <f t="shared" si="113"/>
        <v/>
      </c>
      <c r="D23" s="51"/>
      <c r="E23" s="17" t="str">
        <f t="shared" si="114"/>
        <v/>
      </c>
      <c r="F23" s="51"/>
      <c r="G23" s="17" t="str">
        <f t="shared" si="115"/>
        <v/>
      </c>
      <c r="H23" s="51"/>
      <c r="I23" s="17" t="str">
        <f t="shared" si="116"/>
        <v/>
      </c>
      <c r="J23" s="51"/>
      <c r="K23" s="17" t="str">
        <f t="shared" si="117"/>
        <v/>
      </c>
      <c r="L23" s="51"/>
      <c r="M23" s="17" t="str">
        <f t="shared" si="83"/>
        <v/>
      </c>
      <c r="N23" s="51"/>
      <c r="O23" s="17" t="str">
        <f t="shared" si="84"/>
        <v/>
      </c>
      <c r="P23" s="51"/>
      <c r="Q23" s="17" t="str">
        <f t="shared" si="85"/>
        <v/>
      </c>
      <c r="R23" s="51"/>
      <c r="S23" s="17" t="str">
        <f t="shared" si="86"/>
        <v/>
      </c>
      <c r="T23" s="51"/>
      <c r="U23" s="17" t="str">
        <f t="shared" si="87"/>
        <v/>
      </c>
      <c r="V23" s="51"/>
      <c r="W23" s="17" t="str">
        <f t="shared" si="88"/>
        <v/>
      </c>
      <c r="X23" s="51"/>
      <c r="Y23" s="17" t="str">
        <f t="shared" si="89"/>
        <v/>
      </c>
      <c r="Z23" s="51"/>
      <c r="AA23" s="17" t="str">
        <f t="shared" si="90"/>
        <v/>
      </c>
      <c r="AB23" s="51"/>
      <c r="AC23" s="17" t="str">
        <f t="shared" si="91"/>
        <v/>
      </c>
      <c r="AD23" s="51"/>
      <c r="AE23" s="17" t="str">
        <f t="shared" si="92"/>
        <v/>
      </c>
      <c r="AF23" s="51"/>
      <c r="AG23" s="17" t="str">
        <f t="shared" si="93"/>
        <v/>
      </c>
      <c r="AH23" s="51"/>
      <c r="AI23" s="17" t="str">
        <f t="shared" si="94"/>
        <v/>
      </c>
      <c r="AJ23" s="51"/>
      <c r="AK23" s="17" t="str">
        <f t="shared" si="95"/>
        <v/>
      </c>
      <c r="AL23" s="51"/>
      <c r="AM23" s="17" t="str">
        <f t="shared" si="96"/>
        <v/>
      </c>
      <c r="AN23" s="51"/>
      <c r="AO23" s="17" t="str">
        <f t="shared" si="97"/>
        <v/>
      </c>
      <c r="AP23" s="51"/>
      <c r="AQ23" s="17" t="str">
        <f t="shared" si="98"/>
        <v/>
      </c>
      <c r="AR23" s="51"/>
      <c r="AS23" s="17" t="str">
        <f t="shared" si="99"/>
        <v/>
      </c>
      <c r="AT23" s="51"/>
      <c r="AU23" s="17" t="str">
        <f t="shared" si="100"/>
        <v/>
      </c>
      <c r="AV23" s="51"/>
      <c r="AW23" s="17" t="str">
        <f t="shared" si="101"/>
        <v/>
      </c>
      <c r="AX23" s="51"/>
      <c r="AY23" s="17" t="str">
        <f t="shared" si="102"/>
        <v/>
      </c>
      <c r="AZ23" s="51"/>
      <c r="BA23" s="17" t="str">
        <f t="shared" si="103"/>
        <v/>
      </c>
      <c r="BB23" s="51"/>
      <c r="BC23" s="17" t="str">
        <f t="shared" si="104"/>
        <v/>
      </c>
      <c r="BD23" s="51"/>
      <c r="BE23" s="17" t="str">
        <f t="shared" si="105"/>
        <v/>
      </c>
      <c r="BF23" s="51"/>
      <c r="BG23" s="17" t="str">
        <f t="shared" si="106"/>
        <v/>
      </c>
      <c r="BH23" s="51"/>
      <c r="BI23" s="17" t="str">
        <f t="shared" si="107"/>
        <v/>
      </c>
      <c r="BJ23" s="51"/>
      <c r="BK23" s="17" t="str">
        <f t="shared" si="108"/>
        <v/>
      </c>
      <c r="BL23" s="51"/>
      <c r="BM23" s="17" t="str">
        <f t="shared" si="109"/>
        <v/>
      </c>
      <c r="BN23" s="51"/>
      <c r="BO23" s="17" t="str">
        <f t="shared" si="110"/>
        <v/>
      </c>
      <c r="BP23" s="51"/>
      <c r="BQ23" s="17" t="str">
        <f t="shared" si="111"/>
        <v/>
      </c>
      <c r="BR23" s="51"/>
      <c r="BS23" s="17" t="str">
        <f t="shared" si="112"/>
        <v/>
      </c>
      <c r="BT23" s="9"/>
    </row>
    <row r="24" spans="1:72" x14ac:dyDescent="0.25">
      <c r="A24" s="185"/>
      <c r="B24" s="51"/>
      <c r="C24" s="17" t="str">
        <f t="shared" si="113"/>
        <v/>
      </c>
      <c r="D24" s="51"/>
      <c r="E24" s="17" t="str">
        <f t="shared" si="114"/>
        <v/>
      </c>
      <c r="F24" s="51"/>
      <c r="G24" s="17" t="str">
        <f t="shared" si="115"/>
        <v/>
      </c>
      <c r="H24" s="51"/>
      <c r="I24" s="17" t="str">
        <f t="shared" si="116"/>
        <v/>
      </c>
      <c r="J24" s="51"/>
      <c r="K24" s="17" t="str">
        <f t="shared" si="117"/>
        <v/>
      </c>
      <c r="L24" s="51"/>
      <c r="M24" s="17" t="str">
        <f t="shared" si="83"/>
        <v/>
      </c>
      <c r="N24" s="51"/>
      <c r="O24" s="17" t="str">
        <f t="shared" si="84"/>
        <v/>
      </c>
      <c r="P24" s="51"/>
      <c r="Q24" s="17" t="str">
        <f t="shared" si="85"/>
        <v/>
      </c>
      <c r="R24" s="51"/>
      <c r="S24" s="17" t="str">
        <f t="shared" si="86"/>
        <v/>
      </c>
      <c r="T24" s="51"/>
      <c r="U24" s="17" t="str">
        <f t="shared" si="87"/>
        <v/>
      </c>
      <c r="V24" s="51"/>
      <c r="W24" s="17" t="str">
        <f t="shared" si="88"/>
        <v/>
      </c>
      <c r="X24" s="51"/>
      <c r="Y24" s="17" t="str">
        <f t="shared" si="89"/>
        <v/>
      </c>
      <c r="Z24" s="51"/>
      <c r="AA24" s="17" t="str">
        <f t="shared" si="90"/>
        <v/>
      </c>
      <c r="AB24" s="51"/>
      <c r="AC24" s="17" t="str">
        <f t="shared" si="91"/>
        <v/>
      </c>
      <c r="AD24" s="51"/>
      <c r="AE24" s="17" t="str">
        <f t="shared" si="92"/>
        <v/>
      </c>
      <c r="AF24" s="51"/>
      <c r="AG24" s="17" t="str">
        <f t="shared" si="93"/>
        <v/>
      </c>
      <c r="AH24" s="51"/>
      <c r="AI24" s="17" t="str">
        <f t="shared" si="94"/>
        <v/>
      </c>
      <c r="AJ24" s="51"/>
      <c r="AK24" s="17" t="str">
        <f t="shared" si="95"/>
        <v/>
      </c>
      <c r="AL24" s="51"/>
      <c r="AM24" s="17" t="str">
        <f t="shared" si="96"/>
        <v/>
      </c>
      <c r="AN24" s="51"/>
      <c r="AO24" s="17" t="str">
        <f t="shared" si="97"/>
        <v/>
      </c>
      <c r="AP24" s="51"/>
      <c r="AQ24" s="17" t="str">
        <f t="shared" si="98"/>
        <v/>
      </c>
      <c r="AR24" s="51"/>
      <c r="AS24" s="17" t="str">
        <f t="shared" si="99"/>
        <v/>
      </c>
      <c r="AT24" s="51"/>
      <c r="AU24" s="17" t="str">
        <f t="shared" si="100"/>
        <v/>
      </c>
      <c r="AV24" s="51"/>
      <c r="AW24" s="17" t="str">
        <f t="shared" si="101"/>
        <v/>
      </c>
      <c r="AX24" s="51"/>
      <c r="AY24" s="17" t="str">
        <f t="shared" si="102"/>
        <v/>
      </c>
      <c r="AZ24" s="51"/>
      <c r="BA24" s="17" t="str">
        <f t="shared" si="103"/>
        <v/>
      </c>
      <c r="BB24" s="51"/>
      <c r="BC24" s="17" t="str">
        <f t="shared" si="104"/>
        <v/>
      </c>
      <c r="BD24" s="51"/>
      <c r="BE24" s="17" t="str">
        <f t="shared" si="105"/>
        <v/>
      </c>
      <c r="BF24" s="51"/>
      <c r="BG24" s="17" t="str">
        <f t="shared" si="106"/>
        <v/>
      </c>
      <c r="BH24" s="51"/>
      <c r="BI24" s="17" t="str">
        <f t="shared" si="107"/>
        <v/>
      </c>
      <c r="BJ24" s="51"/>
      <c r="BK24" s="17" t="str">
        <f t="shared" si="108"/>
        <v/>
      </c>
      <c r="BL24" s="51"/>
      <c r="BM24" s="17" t="str">
        <f t="shared" si="109"/>
        <v/>
      </c>
      <c r="BN24" s="51"/>
      <c r="BO24" s="17" t="str">
        <f t="shared" si="110"/>
        <v/>
      </c>
      <c r="BP24" s="51"/>
      <c r="BQ24" s="17" t="str">
        <f t="shared" si="111"/>
        <v/>
      </c>
      <c r="BR24" s="51"/>
      <c r="BS24" s="17" t="str">
        <f t="shared" si="112"/>
        <v/>
      </c>
      <c r="BT24" s="9"/>
    </row>
    <row r="25" spans="1:72" x14ac:dyDescent="0.25">
      <c r="A25" s="185"/>
      <c r="B25" s="51"/>
      <c r="C25" s="17" t="str">
        <f t="shared" si="113"/>
        <v/>
      </c>
      <c r="D25" s="51"/>
      <c r="E25" s="17" t="str">
        <f t="shared" si="114"/>
        <v/>
      </c>
      <c r="F25" s="51"/>
      <c r="G25" s="17" t="str">
        <f t="shared" si="115"/>
        <v/>
      </c>
      <c r="H25" s="51"/>
      <c r="I25" s="17" t="str">
        <f t="shared" si="116"/>
        <v/>
      </c>
      <c r="J25" s="51"/>
      <c r="K25" s="17" t="str">
        <f t="shared" si="117"/>
        <v/>
      </c>
      <c r="L25" s="51"/>
      <c r="M25" s="17" t="str">
        <f t="shared" si="83"/>
        <v/>
      </c>
      <c r="N25" s="51"/>
      <c r="O25" s="17" t="str">
        <f t="shared" si="84"/>
        <v/>
      </c>
      <c r="P25" s="51"/>
      <c r="Q25" s="17" t="str">
        <f t="shared" si="85"/>
        <v/>
      </c>
      <c r="R25" s="51"/>
      <c r="S25" s="17" t="str">
        <f t="shared" si="86"/>
        <v/>
      </c>
      <c r="T25" s="51"/>
      <c r="U25" s="17" t="str">
        <f t="shared" si="87"/>
        <v/>
      </c>
      <c r="V25" s="51"/>
      <c r="W25" s="17" t="str">
        <f t="shared" si="88"/>
        <v/>
      </c>
      <c r="X25" s="51"/>
      <c r="Y25" s="17" t="str">
        <f t="shared" si="89"/>
        <v/>
      </c>
      <c r="Z25" s="51"/>
      <c r="AA25" s="17" t="str">
        <f t="shared" si="90"/>
        <v/>
      </c>
      <c r="AB25" s="51"/>
      <c r="AC25" s="17" t="str">
        <f t="shared" si="91"/>
        <v/>
      </c>
      <c r="AD25" s="51"/>
      <c r="AE25" s="17" t="str">
        <f t="shared" si="92"/>
        <v/>
      </c>
      <c r="AF25" s="51"/>
      <c r="AG25" s="17" t="str">
        <f t="shared" si="93"/>
        <v/>
      </c>
      <c r="AH25" s="51"/>
      <c r="AI25" s="17" t="str">
        <f t="shared" si="94"/>
        <v/>
      </c>
      <c r="AJ25" s="51"/>
      <c r="AK25" s="17" t="str">
        <f t="shared" si="95"/>
        <v/>
      </c>
      <c r="AL25" s="51"/>
      <c r="AM25" s="17" t="str">
        <f t="shared" si="96"/>
        <v/>
      </c>
      <c r="AN25" s="51"/>
      <c r="AO25" s="17" t="str">
        <f t="shared" si="97"/>
        <v/>
      </c>
      <c r="AP25" s="51"/>
      <c r="AQ25" s="17" t="str">
        <f t="shared" si="98"/>
        <v/>
      </c>
      <c r="AR25" s="51"/>
      <c r="AS25" s="17" t="str">
        <f t="shared" si="99"/>
        <v/>
      </c>
      <c r="AT25" s="51"/>
      <c r="AU25" s="17" t="str">
        <f t="shared" si="100"/>
        <v/>
      </c>
      <c r="AV25" s="51"/>
      <c r="AW25" s="17" t="str">
        <f t="shared" si="101"/>
        <v/>
      </c>
      <c r="AX25" s="51"/>
      <c r="AY25" s="17" t="str">
        <f t="shared" si="102"/>
        <v/>
      </c>
      <c r="AZ25" s="51"/>
      <c r="BA25" s="17" t="str">
        <f t="shared" si="103"/>
        <v/>
      </c>
      <c r="BB25" s="51"/>
      <c r="BC25" s="17" t="str">
        <f t="shared" si="104"/>
        <v/>
      </c>
      <c r="BD25" s="51"/>
      <c r="BE25" s="17" t="str">
        <f t="shared" si="105"/>
        <v/>
      </c>
      <c r="BF25" s="51"/>
      <c r="BG25" s="17" t="str">
        <f t="shared" si="106"/>
        <v/>
      </c>
      <c r="BH25" s="51"/>
      <c r="BI25" s="17" t="str">
        <f t="shared" si="107"/>
        <v/>
      </c>
      <c r="BJ25" s="51"/>
      <c r="BK25" s="17" t="str">
        <f t="shared" si="108"/>
        <v/>
      </c>
      <c r="BL25" s="51"/>
      <c r="BM25" s="17" t="str">
        <f t="shared" si="109"/>
        <v/>
      </c>
      <c r="BN25" s="51"/>
      <c r="BO25" s="17" t="str">
        <f t="shared" si="110"/>
        <v/>
      </c>
      <c r="BP25" s="51"/>
      <c r="BQ25" s="17" t="str">
        <f t="shared" si="111"/>
        <v/>
      </c>
      <c r="BR25" s="51"/>
      <c r="BS25" s="17" t="str">
        <f t="shared" si="112"/>
        <v/>
      </c>
      <c r="BT25" s="9"/>
    </row>
    <row r="26" spans="1:72" s="14" customFormat="1" ht="16.5" thickBot="1" x14ac:dyDescent="0.3">
      <c r="A26" s="186"/>
      <c r="B26" s="52"/>
      <c r="C26" s="18" t="str">
        <f t="shared" si="113"/>
        <v/>
      </c>
      <c r="D26" s="52"/>
      <c r="E26" s="18" t="str">
        <f t="shared" si="114"/>
        <v/>
      </c>
      <c r="F26" s="52"/>
      <c r="G26" s="18" t="str">
        <f t="shared" si="115"/>
        <v/>
      </c>
      <c r="H26" s="52"/>
      <c r="I26" s="18" t="str">
        <f t="shared" si="116"/>
        <v/>
      </c>
      <c r="J26" s="52"/>
      <c r="K26" s="18" t="str">
        <f t="shared" si="117"/>
        <v/>
      </c>
      <c r="L26" s="52"/>
      <c r="M26" s="18" t="str">
        <f t="shared" si="83"/>
        <v/>
      </c>
      <c r="N26" s="52"/>
      <c r="O26" s="18" t="str">
        <f t="shared" si="84"/>
        <v/>
      </c>
      <c r="P26" s="52"/>
      <c r="Q26" s="18" t="str">
        <f t="shared" si="85"/>
        <v/>
      </c>
      <c r="R26" s="52"/>
      <c r="S26" s="18" t="str">
        <f t="shared" si="86"/>
        <v/>
      </c>
      <c r="T26" s="52"/>
      <c r="U26" s="18" t="str">
        <f t="shared" si="87"/>
        <v/>
      </c>
      <c r="V26" s="52"/>
      <c r="W26" s="18" t="str">
        <f t="shared" si="88"/>
        <v/>
      </c>
      <c r="X26" s="52"/>
      <c r="Y26" s="18" t="str">
        <f t="shared" si="89"/>
        <v/>
      </c>
      <c r="Z26" s="52"/>
      <c r="AA26" s="18" t="str">
        <f t="shared" si="90"/>
        <v/>
      </c>
      <c r="AB26" s="52"/>
      <c r="AC26" s="18" t="str">
        <f t="shared" si="91"/>
        <v/>
      </c>
      <c r="AD26" s="52"/>
      <c r="AE26" s="18" t="str">
        <f t="shared" si="92"/>
        <v/>
      </c>
      <c r="AF26" s="52"/>
      <c r="AG26" s="18" t="str">
        <f t="shared" si="93"/>
        <v/>
      </c>
      <c r="AH26" s="52"/>
      <c r="AI26" s="18" t="str">
        <f t="shared" si="94"/>
        <v/>
      </c>
      <c r="AJ26" s="52"/>
      <c r="AK26" s="18" t="str">
        <f t="shared" si="95"/>
        <v/>
      </c>
      <c r="AL26" s="52"/>
      <c r="AM26" s="18" t="str">
        <f t="shared" si="96"/>
        <v/>
      </c>
      <c r="AN26" s="52"/>
      <c r="AO26" s="18" t="str">
        <f t="shared" si="97"/>
        <v/>
      </c>
      <c r="AP26" s="52"/>
      <c r="AQ26" s="18" t="str">
        <f t="shared" si="98"/>
        <v/>
      </c>
      <c r="AR26" s="52"/>
      <c r="AS26" s="18" t="str">
        <f t="shared" si="99"/>
        <v/>
      </c>
      <c r="AT26" s="52"/>
      <c r="AU26" s="18" t="str">
        <f t="shared" si="100"/>
        <v/>
      </c>
      <c r="AV26" s="52"/>
      <c r="AW26" s="18" t="str">
        <f t="shared" si="101"/>
        <v/>
      </c>
      <c r="AX26" s="52"/>
      <c r="AY26" s="18" t="str">
        <f t="shared" si="102"/>
        <v/>
      </c>
      <c r="AZ26" s="52"/>
      <c r="BA26" s="18" t="str">
        <f t="shared" si="103"/>
        <v/>
      </c>
      <c r="BB26" s="52"/>
      <c r="BC26" s="18" t="str">
        <f t="shared" si="104"/>
        <v/>
      </c>
      <c r="BD26" s="52"/>
      <c r="BE26" s="18" t="str">
        <f t="shared" si="105"/>
        <v/>
      </c>
      <c r="BF26" s="52"/>
      <c r="BG26" s="18" t="str">
        <f t="shared" si="106"/>
        <v/>
      </c>
      <c r="BH26" s="52"/>
      <c r="BI26" s="18" t="str">
        <f t="shared" si="107"/>
        <v/>
      </c>
      <c r="BJ26" s="52"/>
      <c r="BK26" s="18" t="str">
        <f t="shared" si="108"/>
        <v/>
      </c>
      <c r="BL26" s="52"/>
      <c r="BM26" s="18" t="str">
        <f t="shared" si="109"/>
        <v/>
      </c>
      <c r="BN26" s="52"/>
      <c r="BO26" s="18" t="str">
        <f t="shared" si="110"/>
        <v/>
      </c>
      <c r="BP26" s="52"/>
      <c r="BQ26" s="18" t="str">
        <f t="shared" si="111"/>
        <v/>
      </c>
      <c r="BR26" s="52"/>
      <c r="BS26" s="18" t="str">
        <f t="shared" si="112"/>
        <v/>
      </c>
      <c r="BT26" s="13"/>
    </row>
    <row r="27" spans="1:72" s="12" customFormat="1" ht="16.5" customHeight="1" thickTop="1" x14ac:dyDescent="0.25">
      <c r="A27" s="184"/>
      <c r="B27" s="50"/>
      <c r="C27" s="19" t="str">
        <f>IF(B27="","",B27)</f>
        <v/>
      </c>
      <c r="D27" s="50"/>
      <c r="E27" s="19" t="str">
        <f>IF(D27="","",D27)</f>
        <v/>
      </c>
      <c r="F27" s="50"/>
      <c r="G27" s="19" t="str">
        <f>IF(F27="","",F27)</f>
        <v/>
      </c>
      <c r="H27" s="50"/>
      <c r="I27" s="19" t="str">
        <f>IF(H27="","",H27)</f>
        <v/>
      </c>
      <c r="J27" s="50"/>
      <c r="K27" s="19" t="str">
        <f>IF(J27="","",J27)</f>
        <v/>
      </c>
      <c r="L27" s="50"/>
      <c r="M27" s="19" t="str">
        <f t="shared" si="80"/>
        <v/>
      </c>
      <c r="N27" s="50"/>
      <c r="O27" s="19" t="str">
        <f t="shared" ref="O27:O41" si="118">IF(N27="","",N27)</f>
        <v/>
      </c>
      <c r="P27" s="50"/>
      <c r="Q27" s="19" t="str">
        <f t="shared" ref="Q27:Q41" si="119">IF(P27="","",P27)</f>
        <v/>
      </c>
      <c r="R27" s="50"/>
      <c r="S27" s="19" t="str">
        <f t="shared" ref="S27:S41" si="120">IF(R27="","",R27)</f>
        <v/>
      </c>
      <c r="T27" s="50"/>
      <c r="U27" s="19" t="str">
        <f t="shared" si="4"/>
        <v/>
      </c>
      <c r="V27" s="50"/>
      <c r="W27" s="19" t="str">
        <f t="shared" ref="W27:AK27" si="121">IF(V27="","",V27)</f>
        <v/>
      </c>
      <c r="X27" s="50"/>
      <c r="Y27" s="19" t="str">
        <f t="shared" si="121"/>
        <v/>
      </c>
      <c r="Z27" s="50"/>
      <c r="AA27" s="19" t="str">
        <f t="shared" si="121"/>
        <v/>
      </c>
      <c r="AB27" s="50"/>
      <c r="AC27" s="19" t="str">
        <f t="shared" si="121"/>
        <v/>
      </c>
      <c r="AD27" s="50"/>
      <c r="AE27" s="19" t="str">
        <f t="shared" si="121"/>
        <v/>
      </c>
      <c r="AF27" s="50"/>
      <c r="AG27" s="19" t="str">
        <f t="shared" si="121"/>
        <v/>
      </c>
      <c r="AH27" s="50"/>
      <c r="AI27" s="19" t="str">
        <f t="shared" si="121"/>
        <v/>
      </c>
      <c r="AJ27" s="50"/>
      <c r="AK27" s="19" t="str">
        <f t="shared" si="121"/>
        <v/>
      </c>
      <c r="AL27" s="50"/>
      <c r="AM27" s="19" t="str">
        <f t="shared" ref="AM27:AS27" si="122">IF(AL27="","",AL27)</f>
        <v/>
      </c>
      <c r="AN27" s="50"/>
      <c r="AO27" s="19" t="str">
        <f t="shared" si="122"/>
        <v/>
      </c>
      <c r="AP27" s="50"/>
      <c r="AQ27" s="19" t="str">
        <f t="shared" si="122"/>
        <v/>
      </c>
      <c r="AR27" s="50"/>
      <c r="AS27" s="19" t="str">
        <f t="shared" si="122"/>
        <v/>
      </c>
      <c r="AT27" s="50"/>
      <c r="AU27" s="19" t="str">
        <f>IF(AT27="","",AT27)</f>
        <v/>
      </c>
      <c r="AV27" s="50"/>
      <c r="AW27" s="19" t="str">
        <f>IF(AV27="","",AV27)</f>
        <v/>
      </c>
      <c r="AX27" s="50"/>
      <c r="AY27" s="19" t="str">
        <f>IF(AX27="","",AX27)</f>
        <v/>
      </c>
      <c r="AZ27" s="50"/>
      <c r="BA27" s="19" t="str">
        <f>IF(AZ27="","",AZ27)</f>
        <v/>
      </c>
      <c r="BB27" s="50"/>
      <c r="BC27" s="19" t="str">
        <f>IF(BB27="","",BB27)</f>
        <v/>
      </c>
      <c r="BD27" s="50"/>
      <c r="BE27" s="19" t="str">
        <f>IF(BD27="","",BD27)</f>
        <v/>
      </c>
      <c r="BF27" s="50"/>
      <c r="BG27" s="19" t="str">
        <f>IF(BF27="","",BF27)</f>
        <v/>
      </c>
      <c r="BH27" s="50"/>
      <c r="BI27" s="19" t="str">
        <f>IF(BH27="","",BH27)</f>
        <v/>
      </c>
      <c r="BJ27" s="50"/>
      <c r="BK27" s="19" t="str">
        <f>IF(BJ27="","",BJ27)</f>
        <v/>
      </c>
      <c r="BL27" s="50"/>
      <c r="BM27" s="19" t="str">
        <f>IF(BL27="","",BL27)</f>
        <v/>
      </c>
      <c r="BN27" s="50"/>
      <c r="BO27" s="19" t="str">
        <f>IF(BN27="","",BN27)</f>
        <v/>
      </c>
      <c r="BP27" s="50"/>
      <c r="BQ27" s="19" t="str">
        <f>IF(BP27="","",BP27)</f>
        <v/>
      </c>
      <c r="BR27" s="50"/>
      <c r="BS27" s="19" t="str">
        <f>IF(BR27="","",BR27)</f>
        <v/>
      </c>
      <c r="BT27" s="11"/>
    </row>
    <row r="28" spans="1:72" x14ac:dyDescent="0.25">
      <c r="A28" s="187"/>
      <c r="B28" s="51"/>
      <c r="C28" s="17" t="str">
        <f>IF(B28="","",C27*(1-0.65)+B28*0.65)</f>
        <v/>
      </c>
      <c r="D28" s="51"/>
      <c r="E28" s="17" t="str">
        <f>IF(D28="","",E27*(1-0.65)+D28*0.65)</f>
        <v/>
      </c>
      <c r="F28" s="51"/>
      <c r="G28" s="17" t="str">
        <f>IF(F28="","",G27*(1-0.65)+F28*0.65)</f>
        <v/>
      </c>
      <c r="H28" s="51"/>
      <c r="I28" s="17" t="str">
        <f>IF(H28="","",I27*(1-0.65)+H28*0.65)</f>
        <v/>
      </c>
      <c r="J28" s="51"/>
      <c r="K28" s="17" t="str">
        <f>IF(J28="","",K27*(1-0.65)+J28*0.65)</f>
        <v/>
      </c>
      <c r="L28" s="51"/>
      <c r="M28" s="17" t="str">
        <f t="shared" ref="M28:M33" si="123">IF(L28="","",M27*(1-0.65)+L28*0.65)</f>
        <v/>
      </c>
      <c r="N28" s="51"/>
      <c r="O28" s="17" t="str">
        <f t="shared" ref="O28:O33" si="124">IF(N28="","",O27*(1-0.65)+N28*0.65)</f>
        <v/>
      </c>
      <c r="P28" s="51"/>
      <c r="Q28" s="17" t="str">
        <f t="shared" ref="Q28:Q33" si="125">IF(P28="","",Q27*(1-0.65)+P28*0.65)</f>
        <v/>
      </c>
      <c r="R28" s="51"/>
      <c r="S28" s="17" t="str">
        <f t="shared" ref="S28:S33" si="126">IF(R28="","",S27*(1-0.65)+R28*0.65)</f>
        <v/>
      </c>
      <c r="T28" s="51"/>
      <c r="U28" s="17" t="str">
        <f t="shared" ref="U28:U33" si="127">IF(T28="","",U27*(1-0.65)+T28*0.65)</f>
        <v/>
      </c>
      <c r="V28" s="51"/>
      <c r="W28" s="17" t="str">
        <f t="shared" ref="W28:W33" si="128">IF(V28="","",W27*(1-0.65)+V28*0.65)</f>
        <v/>
      </c>
      <c r="X28" s="51"/>
      <c r="Y28" s="17" t="str">
        <f t="shared" ref="Y28:Y33" si="129">IF(X28="","",Y27*(1-0.65)+X28*0.65)</f>
        <v/>
      </c>
      <c r="Z28" s="51"/>
      <c r="AA28" s="17" t="str">
        <f t="shared" ref="AA28:AA33" si="130">IF(Z28="","",AA27*(1-0.65)+Z28*0.65)</f>
        <v/>
      </c>
      <c r="AB28" s="51"/>
      <c r="AC28" s="17" t="str">
        <f t="shared" ref="AC28:AC33" si="131">IF(AB28="","",AC27*(1-0.65)+AB28*0.65)</f>
        <v/>
      </c>
      <c r="AD28" s="51"/>
      <c r="AE28" s="17" t="str">
        <f t="shared" ref="AE28:AE33" si="132">IF(AD28="","",AE27*(1-0.65)+AD28*0.65)</f>
        <v/>
      </c>
      <c r="AF28" s="51"/>
      <c r="AG28" s="17" t="str">
        <f t="shared" ref="AG28:AG33" si="133">IF(AF28="","",AG27*(1-0.65)+AF28*0.65)</f>
        <v/>
      </c>
      <c r="AH28" s="51"/>
      <c r="AI28" s="17" t="str">
        <f t="shared" ref="AI28:AI33" si="134">IF(AH28="","",AI27*(1-0.65)+AH28*0.65)</f>
        <v/>
      </c>
      <c r="AJ28" s="51"/>
      <c r="AK28" s="17" t="str">
        <f t="shared" ref="AK28:AK33" si="135">IF(AJ28="","",AK27*(1-0.65)+AJ28*0.65)</f>
        <v/>
      </c>
      <c r="AL28" s="51"/>
      <c r="AM28" s="17" t="str">
        <f t="shared" ref="AM28:AM33" si="136">IF(AL28="","",AM27*(1-0.65)+AL28*0.65)</f>
        <v/>
      </c>
      <c r="AN28" s="51"/>
      <c r="AO28" s="17" t="str">
        <f t="shared" ref="AO28:AO33" si="137">IF(AN28="","",AO27*(1-0.65)+AN28*0.65)</f>
        <v/>
      </c>
      <c r="AP28" s="51"/>
      <c r="AQ28" s="17" t="str">
        <f t="shared" ref="AQ28:AQ33" si="138">IF(AP28="","",AQ27*(1-0.65)+AP28*0.65)</f>
        <v/>
      </c>
      <c r="AR28" s="51"/>
      <c r="AS28" s="17" t="str">
        <f t="shared" ref="AS28:AS33" si="139">IF(AR28="","",AS27*(1-0.65)+AR28*0.65)</f>
        <v/>
      </c>
      <c r="AT28" s="51"/>
      <c r="AU28" s="17" t="str">
        <f t="shared" ref="AU28:AU33" si="140">IF(AT28="","",AU27*(1-0.65)+AT28*0.65)</f>
        <v/>
      </c>
      <c r="AV28" s="51"/>
      <c r="AW28" s="17" t="str">
        <f t="shared" ref="AW28:AW33" si="141">IF(AV28="","",AW27*(1-0.65)+AV28*0.65)</f>
        <v/>
      </c>
      <c r="AX28" s="51"/>
      <c r="AY28" s="17" t="str">
        <f t="shared" ref="AY28:AY33" si="142">IF(AX28="","",AY27*(1-0.65)+AX28*0.65)</f>
        <v/>
      </c>
      <c r="AZ28" s="51"/>
      <c r="BA28" s="17" t="str">
        <f t="shared" ref="BA28:BA33" si="143">IF(AZ28="","",BA27*(1-0.65)+AZ28*0.65)</f>
        <v/>
      </c>
      <c r="BB28" s="51"/>
      <c r="BC28" s="17" t="str">
        <f t="shared" ref="BC28:BC33" si="144">IF(BB28="","",BC27*(1-0.65)+BB28*0.65)</f>
        <v/>
      </c>
      <c r="BD28" s="51"/>
      <c r="BE28" s="17" t="str">
        <f t="shared" ref="BE28:BE33" si="145">IF(BD28="","",BE27*(1-0.65)+BD28*0.65)</f>
        <v/>
      </c>
      <c r="BF28" s="51"/>
      <c r="BG28" s="17" t="str">
        <f t="shared" ref="BG28:BG33" si="146">IF(BF28="","",BG27*(1-0.65)+BF28*0.65)</f>
        <v/>
      </c>
      <c r="BH28" s="51"/>
      <c r="BI28" s="17" t="str">
        <f t="shared" ref="BI28:BI33" si="147">IF(BH28="","",BI27*(1-0.65)+BH28*0.65)</f>
        <v/>
      </c>
      <c r="BJ28" s="51"/>
      <c r="BK28" s="17" t="str">
        <f t="shared" ref="BK28:BK33" si="148">IF(BJ28="","",BK27*(1-0.65)+BJ28*0.65)</f>
        <v/>
      </c>
      <c r="BL28" s="51"/>
      <c r="BM28" s="17" t="str">
        <f t="shared" ref="BM28:BM33" si="149">IF(BL28="","",BM27*(1-0.65)+BL28*0.65)</f>
        <v/>
      </c>
      <c r="BN28" s="51"/>
      <c r="BO28" s="17" t="str">
        <f t="shared" ref="BO28:BO33" si="150">IF(BN28="","",BO27*(1-0.65)+BN28*0.65)</f>
        <v/>
      </c>
      <c r="BP28" s="51"/>
      <c r="BQ28" s="17" t="str">
        <f t="shared" ref="BQ28:BQ33" si="151">IF(BP28="","",BQ27*(1-0.65)+BP28*0.65)</f>
        <v/>
      </c>
      <c r="BR28" s="51"/>
      <c r="BS28" s="17" t="str">
        <f t="shared" ref="BS28:BS33" si="152">IF(BR28="","",BS27*(1-0.65)+BR28*0.65)</f>
        <v/>
      </c>
      <c r="BT28" s="9"/>
    </row>
    <row r="29" spans="1:72" x14ac:dyDescent="0.25">
      <c r="A29" s="187"/>
      <c r="B29" s="51"/>
      <c r="C29" s="17" t="str">
        <f t="shared" ref="C29:C33" si="153">IF(B29="","",C28*(1-0.65)+B29*0.65)</f>
        <v/>
      </c>
      <c r="D29" s="51"/>
      <c r="E29" s="17" t="str">
        <f t="shared" ref="E29:E33" si="154">IF(D29="","",E28*(1-0.65)+D29*0.65)</f>
        <v/>
      </c>
      <c r="F29" s="51"/>
      <c r="G29" s="17" t="str">
        <f t="shared" ref="G29:G33" si="155">IF(F29="","",G28*(1-0.65)+F29*0.65)</f>
        <v/>
      </c>
      <c r="H29" s="51"/>
      <c r="I29" s="17" t="str">
        <f t="shared" ref="I29:I33" si="156">IF(H29="","",I28*(1-0.65)+H29*0.65)</f>
        <v/>
      </c>
      <c r="J29" s="51"/>
      <c r="K29" s="17" t="str">
        <f t="shared" ref="K29:K33" si="157">IF(J29="","",K28*(1-0.65)+J29*0.65)</f>
        <v/>
      </c>
      <c r="L29" s="51"/>
      <c r="M29" s="17" t="str">
        <f t="shared" si="123"/>
        <v/>
      </c>
      <c r="N29" s="51"/>
      <c r="O29" s="17" t="str">
        <f t="shared" si="124"/>
        <v/>
      </c>
      <c r="P29" s="51"/>
      <c r="Q29" s="17" t="str">
        <f t="shared" si="125"/>
        <v/>
      </c>
      <c r="R29" s="51"/>
      <c r="S29" s="17" t="str">
        <f t="shared" si="126"/>
        <v/>
      </c>
      <c r="T29" s="51"/>
      <c r="U29" s="17" t="str">
        <f t="shared" si="127"/>
        <v/>
      </c>
      <c r="V29" s="51"/>
      <c r="W29" s="17" t="str">
        <f t="shared" si="128"/>
        <v/>
      </c>
      <c r="X29" s="51"/>
      <c r="Y29" s="17" t="str">
        <f t="shared" si="129"/>
        <v/>
      </c>
      <c r="Z29" s="51"/>
      <c r="AA29" s="17" t="str">
        <f t="shared" si="130"/>
        <v/>
      </c>
      <c r="AB29" s="51"/>
      <c r="AC29" s="17" t="str">
        <f t="shared" si="131"/>
        <v/>
      </c>
      <c r="AD29" s="51"/>
      <c r="AE29" s="17" t="str">
        <f t="shared" si="132"/>
        <v/>
      </c>
      <c r="AF29" s="51"/>
      <c r="AG29" s="17" t="str">
        <f t="shared" si="133"/>
        <v/>
      </c>
      <c r="AH29" s="51"/>
      <c r="AI29" s="17" t="str">
        <f t="shared" si="134"/>
        <v/>
      </c>
      <c r="AJ29" s="51"/>
      <c r="AK29" s="17" t="str">
        <f t="shared" si="135"/>
        <v/>
      </c>
      <c r="AL29" s="51"/>
      <c r="AM29" s="17" t="str">
        <f t="shared" si="136"/>
        <v/>
      </c>
      <c r="AN29" s="51"/>
      <c r="AO29" s="17" t="str">
        <f t="shared" si="137"/>
        <v/>
      </c>
      <c r="AP29" s="51"/>
      <c r="AQ29" s="17" t="str">
        <f t="shared" si="138"/>
        <v/>
      </c>
      <c r="AR29" s="51"/>
      <c r="AS29" s="17" t="str">
        <f t="shared" si="139"/>
        <v/>
      </c>
      <c r="AT29" s="51"/>
      <c r="AU29" s="17" t="str">
        <f t="shared" si="140"/>
        <v/>
      </c>
      <c r="AV29" s="51"/>
      <c r="AW29" s="17" t="str">
        <f t="shared" si="141"/>
        <v/>
      </c>
      <c r="AX29" s="51"/>
      <c r="AY29" s="17" t="str">
        <f t="shared" si="142"/>
        <v/>
      </c>
      <c r="AZ29" s="51"/>
      <c r="BA29" s="17" t="str">
        <f t="shared" si="143"/>
        <v/>
      </c>
      <c r="BB29" s="51"/>
      <c r="BC29" s="17" t="str">
        <f t="shared" si="144"/>
        <v/>
      </c>
      <c r="BD29" s="51"/>
      <c r="BE29" s="17" t="str">
        <f t="shared" si="145"/>
        <v/>
      </c>
      <c r="BF29" s="51"/>
      <c r="BG29" s="17" t="str">
        <f t="shared" si="146"/>
        <v/>
      </c>
      <c r="BH29" s="51"/>
      <c r="BI29" s="17" t="str">
        <f t="shared" si="147"/>
        <v/>
      </c>
      <c r="BJ29" s="51"/>
      <c r="BK29" s="17" t="str">
        <f t="shared" si="148"/>
        <v/>
      </c>
      <c r="BL29" s="51"/>
      <c r="BM29" s="17" t="str">
        <f t="shared" si="149"/>
        <v/>
      </c>
      <c r="BN29" s="51"/>
      <c r="BO29" s="17" t="str">
        <f t="shared" si="150"/>
        <v/>
      </c>
      <c r="BP29" s="51"/>
      <c r="BQ29" s="17" t="str">
        <f t="shared" si="151"/>
        <v/>
      </c>
      <c r="BR29" s="51"/>
      <c r="BS29" s="17" t="str">
        <f t="shared" si="152"/>
        <v/>
      </c>
      <c r="BT29" s="9"/>
    </row>
    <row r="30" spans="1:72" x14ac:dyDescent="0.25">
      <c r="A30" s="187"/>
      <c r="B30" s="51"/>
      <c r="C30" s="17" t="str">
        <f t="shared" si="153"/>
        <v/>
      </c>
      <c r="D30" s="51"/>
      <c r="E30" s="17" t="str">
        <f t="shared" si="154"/>
        <v/>
      </c>
      <c r="F30" s="51"/>
      <c r="G30" s="17" t="str">
        <f t="shared" si="155"/>
        <v/>
      </c>
      <c r="H30" s="51"/>
      <c r="I30" s="17" t="str">
        <f t="shared" si="156"/>
        <v/>
      </c>
      <c r="J30" s="51"/>
      <c r="K30" s="17" t="str">
        <f t="shared" si="157"/>
        <v/>
      </c>
      <c r="L30" s="51"/>
      <c r="M30" s="17" t="str">
        <f t="shared" si="123"/>
        <v/>
      </c>
      <c r="N30" s="51"/>
      <c r="O30" s="17" t="str">
        <f t="shared" si="124"/>
        <v/>
      </c>
      <c r="P30" s="51"/>
      <c r="Q30" s="17" t="str">
        <f t="shared" si="125"/>
        <v/>
      </c>
      <c r="R30" s="51"/>
      <c r="S30" s="17" t="str">
        <f t="shared" si="126"/>
        <v/>
      </c>
      <c r="T30" s="51"/>
      <c r="U30" s="17" t="str">
        <f t="shared" si="127"/>
        <v/>
      </c>
      <c r="V30" s="51"/>
      <c r="W30" s="17" t="str">
        <f t="shared" si="128"/>
        <v/>
      </c>
      <c r="X30" s="51"/>
      <c r="Y30" s="17" t="str">
        <f t="shared" si="129"/>
        <v/>
      </c>
      <c r="Z30" s="51"/>
      <c r="AA30" s="17" t="str">
        <f t="shared" si="130"/>
        <v/>
      </c>
      <c r="AB30" s="51"/>
      <c r="AC30" s="17" t="str">
        <f t="shared" si="131"/>
        <v/>
      </c>
      <c r="AD30" s="51"/>
      <c r="AE30" s="17" t="str">
        <f t="shared" si="132"/>
        <v/>
      </c>
      <c r="AF30" s="51"/>
      <c r="AG30" s="17" t="str">
        <f t="shared" si="133"/>
        <v/>
      </c>
      <c r="AH30" s="51"/>
      <c r="AI30" s="17" t="str">
        <f t="shared" si="134"/>
        <v/>
      </c>
      <c r="AJ30" s="51"/>
      <c r="AK30" s="17" t="str">
        <f t="shared" si="135"/>
        <v/>
      </c>
      <c r="AL30" s="51"/>
      <c r="AM30" s="17" t="str">
        <f t="shared" si="136"/>
        <v/>
      </c>
      <c r="AN30" s="51"/>
      <c r="AO30" s="17" t="str">
        <f t="shared" si="137"/>
        <v/>
      </c>
      <c r="AP30" s="51"/>
      <c r="AQ30" s="17" t="str">
        <f t="shared" si="138"/>
        <v/>
      </c>
      <c r="AR30" s="51"/>
      <c r="AS30" s="17" t="str">
        <f t="shared" si="139"/>
        <v/>
      </c>
      <c r="AT30" s="51"/>
      <c r="AU30" s="17" t="str">
        <f t="shared" si="140"/>
        <v/>
      </c>
      <c r="AV30" s="51"/>
      <c r="AW30" s="17" t="str">
        <f t="shared" si="141"/>
        <v/>
      </c>
      <c r="AX30" s="51"/>
      <c r="AY30" s="17" t="str">
        <f t="shared" si="142"/>
        <v/>
      </c>
      <c r="AZ30" s="51"/>
      <c r="BA30" s="17" t="str">
        <f t="shared" si="143"/>
        <v/>
      </c>
      <c r="BB30" s="51"/>
      <c r="BC30" s="17" t="str">
        <f t="shared" si="144"/>
        <v/>
      </c>
      <c r="BD30" s="51"/>
      <c r="BE30" s="17" t="str">
        <f t="shared" si="145"/>
        <v/>
      </c>
      <c r="BF30" s="51"/>
      <c r="BG30" s="17" t="str">
        <f t="shared" si="146"/>
        <v/>
      </c>
      <c r="BH30" s="51"/>
      <c r="BI30" s="17" t="str">
        <f t="shared" si="147"/>
        <v/>
      </c>
      <c r="BJ30" s="51"/>
      <c r="BK30" s="17" t="str">
        <f t="shared" si="148"/>
        <v/>
      </c>
      <c r="BL30" s="51"/>
      <c r="BM30" s="17" t="str">
        <f t="shared" si="149"/>
        <v/>
      </c>
      <c r="BN30" s="51"/>
      <c r="BO30" s="17" t="str">
        <f t="shared" si="150"/>
        <v/>
      </c>
      <c r="BP30" s="51"/>
      <c r="BQ30" s="17" t="str">
        <f t="shared" si="151"/>
        <v/>
      </c>
      <c r="BR30" s="51"/>
      <c r="BS30" s="17" t="str">
        <f t="shared" si="152"/>
        <v/>
      </c>
      <c r="BT30" s="9"/>
    </row>
    <row r="31" spans="1:72" x14ac:dyDescent="0.25">
      <c r="A31" s="187"/>
      <c r="B31" s="51"/>
      <c r="C31" s="17" t="str">
        <f t="shared" si="153"/>
        <v/>
      </c>
      <c r="D31" s="51"/>
      <c r="E31" s="17" t="str">
        <f t="shared" si="154"/>
        <v/>
      </c>
      <c r="F31" s="51"/>
      <c r="G31" s="17" t="str">
        <f t="shared" si="155"/>
        <v/>
      </c>
      <c r="H31" s="51"/>
      <c r="I31" s="17" t="str">
        <f t="shared" si="156"/>
        <v/>
      </c>
      <c r="J31" s="51"/>
      <c r="K31" s="17" t="str">
        <f t="shared" si="157"/>
        <v/>
      </c>
      <c r="L31" s="51"/>
      <c r="M31" s="17" t="str">
        <f t="shared" si="123"/>
        <v/>
      </c>
      <c r="N31" s="51"/>
      <c r="O31" s="17" t="str">
        <f t="shared" si="124"/>
        <v/>
      </c>
      <c r="P31" s="51"/>
      <c r="Q31" s="17" t="str">
        <f t="shared" si="125"/>
        <v/>
      </c>
      <c r="R31" s="51"/>
      <c r="S31" s="17" t="str">
        <f t="shared" si="126"/>
        <v/>
      </c>
      <c r="T31" s="51"/>
      <c r="U31" s="17" t="str">
        <f t="shared" si="127"/>
        <v/>
      </c>
      <c r="V31" s="51"/>
      <c r="W31" s="17" t="str">
        <f t="shared" si="128"/>
        <v/>
      </c>
      <c r="X31" s="51"/>
      <c r="Y31" s="17" t="str">
        <f t="shared" si="129"/>
        <v/>
      </c>
      <c r="Z31" s="51"/>
      <c r="AA31" s="17" t="str">
        <f t="shared" si="130"/>
        <v/>
      </c>
      <c r="AB31" s="51"/>
      <c r="AC31" s="17" t="str">
        <f t="shared" si="131"/>
        <v/>
      </c>
      <c r="AD31" s="51"/>
      <c r="AE31" s="17" t="str">
        <f t="shared" si="132"/>
        <v/>
      </c>
      <c r="AF31" s="51"/>
      <c r="AG31" s="17" t="str">
        <f t="shared" si="133"/>
        <v/>
      </c>
      <c r="AH31" s="51"/>
      <c r="AI31" s="17" t="str">
        <f t="shared" si="134"/>
        <v/>
      </c>
      <c r="AJ31" s="51"/>
      <c r="AK31" s="17" t="str">
        <f t="shared" si="135"/>
        <v/>
      </c>
      <c r="AL31" s="51"/>
      <c r="AM31" s="17" t="str">
        <f t="shared" si="136"/>
        <v/>
      </c>
      <c r="AN31" s="51"/>
      <c r="AO31" s="17" t="str">
        <f t="shared" si="137"/>
        <v/>
      </c>
      <c r="AP31" s="51"/>
      <c r="AQ31" s="17" t="str">
        <f t="shared" si="138"/>
        <v/>
      </c>
      <c r="AR31" s="51"/>
      <c r="AS31" s="17" t="str">
        <f t="shared" si="139"/>
        <v/>
      </c>
      <c r="AT31" s="51"/>
      <c r="AU31" s="17" t="str">
        <f t="shared" si="140"/>
        <v/>
      </c>
      <c r="AV31" s="51"/>
      <c r="AW31" s="17" t="str">
        <f t="shared" si="141"/>
        <v/>
      </c>
      <c r="AX31" s="51"/>
      <c r="AY31" s="17" t="str">
        <f t="shared" si="142"/>
        <v/>
      </c>
      <c r="AZ31" s="51"/>
      <c r="BA31" s="17" t="str">
        <f t="shared" si="143"/>
        <v/>
      </c>
      <c r="BB31" s="51"/>
      <c r="BC31" s="17" t="str">
        <f t="shared" si="144"/>
        <v/>
      </c>
      <c r="BD31" s="51"/>
      <c r="BE31" s="17" t="str">
        <f t="shared" si="145"/>
        <v/>
      </c>
      <c r="BF31" s="51"/>
      <c r="BG31" s="17" t="str">
        <f t="shared" si="146"/>
        <v/>
      </c>
      <c r="BH31" s="51"/>
      <c r="BI31" s="17" t="str">
        <f t="shared" si="147"/>
        <v/>
      </c>
      <c r="BJ31" s="51"/>
      <c r="BK31" s="17" t="str">
        <f t="shared" si="148"/>
        <v/>
      </c>
      <c r="BL31" s="51"/>
      <c r="BM31" s="17" t="str">
        <f t="shared" si="149"/>
        <v/>
      </c>
      <c r="BN31" s="51"/>
      <c r="BO31" s="17" t="str">
        <f t="shared" si="150"/>
        <v/>
      </c>
      <c r="BP31" s="51"/>
      <c r="BQ31" s="17" t="str">
        <f t="shared" si="151"/>
        <v/>
      </c>
      <c r="BR31" s="51"/>
      <c r="BS31" s="17" t="str">
        <f t="shared" si="152"/>
        <v/>
      </c>
      <c r="BT31" s="9"/>
    </row>
    <row r="32" spans="1:72" x14ac:dyDescent="0.25">
      <c r="A32" s="187"/>
      <c r="B32" s="51"/>
      <c r="C32" s="17" t="str">
        <f t="shared" si="153"/>
        <v/>
      </c>
      <c r="D32" s="51"/>
      <c r="E32" s="17" t="str">
        <f t="shared" si="154"/>
        <v/>
      </c>
      <c r="F32" s="51"/>
      <c r="G32" s="17" t="str">
        <f t="shared" si="155"/>
        <v/>
      </c>
      <c r="H32" s="51"/>
      <c r="I32" s="17" t="str">
        <f t="shared" si="156"/>
        <v/>
      </c>
      <c r="J32" s="51"/>
      <c r="K32" s="17" t="str">
        <f t="shared" si="157"/>
        <v/>
      </c>
      <c r="L32" s="51"/>
      <c r="M32" s="17" t="str">
        <f t="shared" si="123"/>
        <v/>
      </c>
      <c r="N32" s="51"/>
      <c r="O32" s="17" t="str">
        <f t="shared" si="124"/>
        <v/>
      </c>
      <c r="P32" s="51"/>
      <c r="Q32" s="17" t="str">
        <f t="shared" si="125"/>
        <v/>
      </c>
      <c r="R32" s="51"/>
      <c r="S32" s="17" t="str">
        <f t="shared" si="126"/>
        <v/>
      </c>
      <c r="T32" s="51"/>
      <c r="U32" s="17" t="str">
        <f t="shared" si="127"/>
        <v/>
      </c>
      <c r="V32" s="51"/>
      <c r="W32" s="17" t="str">
        <f t="shared" si="128"/>
        <v/>
      </c>
      <c r="X32" s="51"/>
      <c r="Y32" s="17" t="str">
        <f t="shared" si="129"/>
        <v/>
      </c>
      <c r="Z32" s="51"/>
      <c r="AA32" s="17" t="str">
        <f t="shared" si="130"/>
        <v/>
      </c>
      <c r="AB32" s="51"/>
      <c r="AC32" s="17" t="str">
        <f t="shared" si="131"/>
        <v/>
      </c>
      <c r="AD32" s="51"/>
      <c r="AE32" s="17" t="str">
        <f t="shared" si="132"/>
        <v/>
      </c>
      <c r="AF32" s="51"/>
      <c r="AG32" s="17" t="str">
        <f t="shared" si="133"/>
        <v/>
      </c>
      <c r="AH32" s="51"/>
      <c r="AI32" s="17" t="str">
        <f t="shared" si="134"/>
        <v/>
      </c>
      <c r="AJ32" s="51"/>
      <c r="AK32" s="17" t="str">
        <f t="shared" si="135"/>
        <v/>
      </c>
      <c r="AL32" s="51"/>
      <c r="AM32" s="17" t="str">
        <f t="shared" si="136"/>
        <v/>
      </c>
      <c r="AN32" s="51"/>
      <c r="AO32" s="17" t="str">
        <f t="shared" si="137"/>
        <v/>
      </c>
      <c r="AP32" s="51"/>
      <c r="AQ32" s="17" t="str">
        <f t="shared" si="138"/>
        <v/>
      </c>
      <c r="AR32" s="51"/>
      <c r="AS32" s="17" t="str">
        <f t="shared" si="139"/>
        <v/>
      </c>
      <c r="AT32" s="51"/>
      <c r="AU32" s="17" t="str">
        <f t="shared" si="140"/>
        <v/>
      </c>
      <c r="AV32" s="51"/>
      <c r="AW32" s="17" t="str">
        <f t="shared" si="141"/>
        <v/>
      </c>
      <c r="AX32" s="51"/>
      <c r="AY32" s="17" t="str">
        <f t="shared" si="142"/>
        <v/>
      </c>
      <c r="AZ32" s="51"/>
      <c r="BA32" s="17" t="str">
        <f t="shared" si="143"/>
        <v/>
      </c>
      <c r="BB32" s="51"/>
      <c r="BC32" s="17" t="str">
        <f t="shared" si="144"/>
        <v/>
      </c>
      <c r="BD32" s="51"/>
      <c r="BE32" s="17" t="str">
        <f t="shared" si="145"/>
        <v/>
      </c>
      <c r="BF32" s="51"/>
      <c r="BG32" s="17" t="str">
        <f t="shared" si="146"/>
        <v/>
      </c>
      <c r="BH32" s="51"/>
      <c r="BI32" s="17" t="str">
        <f t="shared" si="147"/>
        <v/>
      </c>
      <c r="BJ32" s="51"/>
      <c r="BK32" s="17" t="str">
        <f t="shared" si="148"/>
        <v/>
      </c>
      <c r="BL32" s="51"/>
      <c r="BM32" s="17" t="str">
        <f t="shared" si="149"/>
        <v/>
      </c>
      <c r="BN32" s="51"/>
      <c r="BO32" s="17" t="str">
        <f t="shared" si="150"/>
        <v/>
      </c>
      <c r="BP32" s="51"/>
      <c r="BQ32" s="17" t="str">
        <f t="shared" si="151"/>
        <v/>
      </c>
      <c r="BR32" s="51"/>
      <c r="BS32" s="17" t="str">
        <f t="shared" si="152"/>
        <v/>
      </c>
      <c r="BT32" s="9"/>
    </row>
    <row r="33" spans="1:72" s="14" customFormat="1" ht="16.5" thickBot="1" x14ac:dyDescent="0.3">
      <c r="A33" s="188"/>
      <c r="B33" s="52"/>
      <c r="C33" s="18" t="str">
        <f t="shared" si="153"/>
        <v/>
      </c>
      <c r="D33" s="52"/>
      <c r="E33" s="18" t="str">
        <f t="shared" si="154"/>
        <v/>
      </c>
      <c r="F33" s="52"/>
      <c r="G33" s="18" t="str">
        <f t="shared" si="155"/>
        <v/>
      </c>
      <c r="H33" s="52"/>
      <c r="I33" s="18" t="str">
        <f t="shared" si="156"/>
        <v/>
      </c>
      <c r="J33" s="52"/>
      <c r="K33" s="18" t="str">
        <f t="shared" si="157"/>
        <v/>
      </c>
      <c r="L33" s="52"/>
      <c r="M33" s="18" t="str">
        <f t="shared" si="123"/>
        <v/>
      </c>
      <c r="N33" s="52"/>
      <c r="O33" s="18" t="str">
        <f t="shared" si="124"/>
        <v/>
      </c>
      <c r="P33" s="52"/>
      <c r="Q33" s="18" t="str">
        <f t="shared" si="125"/>
        <v/>
      </c>
      <c r="R33" s="52"/>
      <c r="S33" s="18" t="str">
        <f t="shared" si="126"/>
        <v/>
      </c>
      <c r="T33" s="52"/>
      <c r="U33" s="18" t="str">
        <f t="shared" si="127"/>
        <v/>
      </c>
      <c r="V33" s="52"/>
      <c r="W33" s="18" t="str">
        <f t="shared" si="128"/>
        <v/>
      </c>
      <c r="X33" s="52"/>
      <c r="Y33" s="18" t="str">
        <f t="shared" si="129"/>
        <v/>
      </c>
      <c r="Z33" s="52"/>
      <c r="AA33" s="18" t="str">
        <f t="shared" si="130"/>
        <v/>
      </c>
      <c r="AB33" s="52"/>
      <c r="AC33" s="18" t="str">
        <f t="shared" si="131"/>
        <v/>
      </c>
      <c r="AD33" s="52"/>
      <c r="AE33" s="18" t="str">
        <f t="shared" si="132"/>
        <v/>
      </c>
      <c r="AF33" s="52"/>
      <c r="AG33" s="18" t="str">
        <f t="shared" si="133"/>
        <v/>
      </c>
      <c r="AH33" s="52"/>
      <c r="AI33" s="18" t="str">
        <f t="shared" si="134"/>
        <v/>
      </c>
      <c r="AJ33" s="52"/>
      <c r="AK33" s="18" t="str">
        <f t="shared" si="135"/>
        <v/>
      </c>
      <c r="AL33" s="52"/>
      <c r="AM33" s="18" t="str">
        <f t="shared" si="136"/>
        <v/>
      </c>
      <c r="AN33" s="52"/>
      <c r="AO33" s="18" t="str">
        <f t="shared" si="137"/>
        <v/>
      </c>
      <c r="AP33" s="52"/>
      <c r="AQ33" s="18" t="str">
        <f t="shared" si="138"/>
        <v/>
      </c>
      <c r="AR33" s="52"/>
      <c r="AS33" s="18" t="str">
        <f t="shared" si="139"/>
        <v/>
      </c>
      <c r="AT33" s="52"/>
      <c r="AU33" s="18" t="str">
        <f t="shared" si="140"/>
        <v/>
      </c>
      <c r="AV33" s="52"/>
      <c r="AW33" s="18" t="str">
        <f t="shared" si="141"/>
        <v/>
      </c>
      <c r="AX33" s="52"/>
      <c r="AY33" s="18" t="str">
        <f t="shared" si="142"/>
        <v/>
      </c>
      <c r="AZ33" s="52"/>
      <c r="BA33" s="18" t="str">
        <f t="shared" si="143"/>
        <v/>
      </c>
      <c r="BB33" s="52"/>
      <c r="BC33" s="18" t="str">
        <f t="shared" si="144"/>
        <v/>
      </c>
      <c r="BD33" s="52"/>
      <c r="BE33" s="18" t="str">
        <f t="shared" si="145"/>
        <v/>
      </c>
      <c r="BF33" s="52"/>
      <c r="BG33" s="18" t="str">
        <f t="shared" si="146"/>
        <v/>
      </c>
      <c r="BH33" s="52"/>
      <c r="BI33" s="18" t="str">
        <f t="shared" si="147"/>
        <v/>
      </c>
      <c r="BJ33" s="52"/>
      <c r="BK33" s="18" t="str">
        <f t="shared" si="148"/>
        <v/>
      </c>
      <c r="BL33" s="52"/>
      <c r="BM33" s="18" t="str">
        <f t="shared" si="149"/>
        <v/>
      </c>
      <c r="BN33" s="52"/>
      <c r="BO33" s="18" t="str">
        <f t="shared" si="150"/>
        <v/>
      </c>
      <c r="BP33" s="52"/>
      <c r="BQ33" s="18" t="str">
        <f t="shared" si="151"/>
        <v/>
      </c>
      <c r="BR33" s="52"/>
      <c r="BS33" s="18" t="str">
        <f t="shared" si="152"/>
        <v/>
      </c>
      <c r="BT33" s="13"/>
    </row>
    <row r="34" spans="1:72" s="12" customFormat="1" ht="16.5" customHeight="1" thickTop="1" x14ac:dyDescent="0.25">
      <c r="A34" s="184"/>
      <c r="B34" s="50"/>
      <c r="C34" s="19" t="str">
        <f>IF(B34="","",B34)</f>
        <v/>
      </c>
      <c r="D34" s="50"/>
      <c r="E34" s="19" t="str">
        <f>IF(D34="","",D34)</f>
        <v/>
      </c>
      <c r="F34" s="50"/>
      <c r="G34" s="19" t="str">
        <f>IF(F34="","",F34)</f>
        <v/>
      </c>
      <c r="H34" s="50"/>
      <c r="I34" s="19" t="str">
        <f>IF(H34="","",H34)</f>
        <v/>
      </c>
      <c r="J34" s="50"/>
      <c r="K34" s="19" t="str">
        <f>IF(J34="","",J34)</f>
        <v/>
      </c>
      <c r="L34" s="50"/>
      <c r="M34" s="19" t="str">
        <f t="shared" ref="M34:M41" si="158">IF(L34="","",L34)</f>
        <v/>
      </c>
      <c r="N34" s="50"/>
      <c r="O34" s="19" t="str">
        <f t="shared" si="118"/>
        <v/>
      </c>
      <c r="P34" s="50"/>
      <c r="Q34" s="19" t="str">
        <f t="shared" si="119"/>
        <v/>
      </c>
      <c r="R34" s="50"/>
      <c r="S34" s="19" t="str">
        <f t="shared" si="120"/>
        <v/>
      </c>
      <c r="T34" s="50"/>
      <c r="U34" s="19" t="str">
        <f t="shared" si="4"/>
        <v/>
      </c>
      <c r="V34" s="50"/>
      <c r="W34" s="19" t="str">
        <f t="shared" ref="W34:AK34" si="159">IF(V34="","",V34)</f>
        <v/>
      </c>
      <c r="X34" s="50"/>
      <c r="Y34" s="19" t="str">
        <f t="shared" si="159"/>
        <v/>
      </c>
      <c r="Z34" s="50"/>
      <c r="AA34" s="19" t="str">
        <f t="shared" si="159"/>
        <v/>
      </c>
      <c r="AB34" s="50"/>
      <c r="AC34" s="19" t="str">
        <f t="shared" si="159"/>
        <v/>
      </c>
      <c r="AD34" s="50"/>
      <c r="AE34" s="19" t="str">
        <f t="shared" si="159"/>
        <v/>
      </c>
      <c r="AF34" s="50"/>
      <c r="AG34" s="19" t="str">
        <f t="shared" si="159"/>
        <v/>
      </c>
      <c r="AH34" s="50"/>
      <c r="AI34" s="19" t="str">
        <f t="shared" si="159"/>
        <v/>
      </c>
      <c r="AJ34" s="50"/>
      <c r="AK34" s="19" t="str">
        <f t="shared" si="159"/>
        <v/>
      </c>
      <c r="AL34" s="50"/>
      <c r="AM34" s="19" t="str">
        <f t="shared" ref="AM34:AS34" si="160">IF(AL34="","",AL34)</f>
        <v/>
      </c>
      <c r="AN34" s="50"/>
      <c r="AO34" s="19" t="str">
        <f t="shared" si="160"/>
        <v/>
      </c>
      <c r="AP34" s="50"/>
      <c r="AQ34" s="19" t="str">
        <f t="shared" si="160"/>
        <v/>
      </c>
      <c r="AR34" s="50"/>
      <c r="AS34" s="19" t="str">
        <f t="shared" si="160"/>
        <v/>
      </c>
      <c r="AT34" s="50"/>
      <c r="AU34" s="19" t="str">
        <f>IF(AT34="","",AT34)</f>
        <v/>
      </c>
      <c r="AV34" s="50"/>
      <c r="AW34" s="19" t="str">
        <f>IF(AV34="","",AV34)</f>
        <v/>
      </c>
      <c r="AX34" s="50"/>
      <c r="AY34" s="19" t="str">
        <f>IF(AX34="","",AX34)</f>
        <v/>
      </c>
      <c r="AZ34" s="50"/>
      <c r="BA34" s="19" t="str">
        <f>IF(AZ34="","",AZ34)</f>
        <v/>
      </c>
      <c r="BB34" s="50"/>
      <c r="BC34" s="19" t="str">
        <f>IF(BB34="","",BB34)</f>
        <v/>
      </c>
      <c r="BD34" s="50"/>
      <c r="BE34" s="19" t="str">
        <f>IF(BD34="","",BD34)</f>
        <v/>
      </c>
      <c r="BF34" s="50"/>
      <c r="BG34" s="19" t="str">
        <f>IF(BF34="","",BF34)</f>
        <v/>
      </c>
      <c r="BH34" s="50"/>
      <c r="BI34" s="19" t="str">
        <f>IF(BH34="","",BH34)</f>
        <v/>
      </c>
      <c r="BJ34" s="50"/>
      <c r="BK34" s="19" t="str">
        <f>IF(BJ34="","",BJ34)</f>
        <v/>
      </c>
      <c r="BL34" s="50"/>
      <c r="BM34" s="19" t="str">
        <f>IF(BL34="","",BL34)</f>
        <v/>
      </c>
      <c r="BN34" s="50"/>
      <c r="BO34" s="19" t="str">
        <f>IF(BN34="","",BN34)</f>
        <v/>
      </c>
      <c r="BP34" s="50"/>
      <c r="BQ34" s="19" t="str">
        <f>IF(BP34="","",BP34)</f>
        <v/>
      </c>
      <c r="BR34" s="50"/>
      <c r="BS34" s="19" t="str">
        <f>IF(BR34="","",BR34)</f>
        <v/>
      </c>
      <c r="BT34" s="11"/>
    </row>
    <row r="35" spans="1:72" x14ac:dyDescent="0.25">
      <c r="A35" s="187"/>
      <c r="B35" s="51"/>
      <c r="C35" s="17" t="str">
        <f>IF(B35="","",C34*(1-0.65)+B35*0.65)</f>
        <v/>
      </c>
      <c r="D35" s="51"/>
      <c r="E35" s="17" t="str">
        <f>IF(D35="","",E34*(1-0.65)+D35*0.65)</f>
        <v/>
      </c>
      <c r="F35" s="51"/>
      <c r="G35" s="17" t="str">
        <f>IF(F35="","",G34*(1-0.65)+F35*0.65)</f>
        <v/>
      </c>
      <c r="H35" s="51"/>
      <c r="I35" s="17" t="str">
        <f>IF(H35="","",I34*(1-0.65)+H35*0.65)</f>
        <v/>
      </c>
      <c r="J35" s="51"/>
      <c r="K35" s="17" t="str">
        <f>IF(J35="","",K34*(1-0.65)+J35*0.65)</f>
        <v/>
      </c>
      <c r="L35" s="51"/>
      <c r="M35" s="17" t="str">
        <f t="shared" ref="M35:M40" si="161">IF(L35="","",M34*(1-0.65)+L35*0.65)</f>
        <v/>
      </c>
      <c r="N35" s="51"/>
      <c r="O35" s="17" t="str">
        <f t="shared" ref="O35:O40" si="162">IF(N35="","",O34*(1-0.65)+N35*0.65)</f>
        <v/>
      </c>
      <c r="P35" s="51"/>
      <c r="Q35" s="17" t="str">
        <f t="shared" ref="Q35:Q40" si="163">IF(P35="","",Q34*(1-0.65)+P35*0.65)</f>
        <v/>
      </c>
      <c r="R35" s="51"/>
      <c r="S35" s="17" t="str">
        <f t="shared" ref="S35:S40" si="164">IF(R35="","",S34*(1-0.65)+R35*0.65)</f>
        <v/>
      </c>
      <c r="T35" s="51"/>
      <c r="U35" s="17" t="str">
        <f t="shared" ref="U35:U40" si="165">IF(T35="","",U34*(1-0.65)+T35*0.65)</f>
        <v/>
      </c>
      <c r="V35" s="51"/>
      <c r="W35" s="17" t="str">
        <f t="shared" ref="W35:W40" si="166">IF(V35="","",W34*(1-0.65)+V35*0.65)</f>
        <v/>
      </c>
      <c r="X35" s="51"/>
      <c r="Y35" s="17" t="str">
        <f t="shared" ref="Y35:Y40" si="167">IF(X35="","",Y34*(1-0.65)+X35*0.65)</f>
        <v/>
      </c>
      <c r="Z35" s="51"/>
      <c r="AA35" s="17" t="str">
        <f t="shared" ref="AA35:AA40" si="168">IF(Z35="","",AA34*(1-0.65)+Z35*0.65)</f>
        <v/>
      </c>
      <c r="AB35" s="51"/>
      <c r="AC35" s="17" t="str">
        <f t="shared" ref="AC35:AC40" si="169">IF(AB35="","",AC34*(1-0.65)+AB35*0.65)</f>
        <v/>
      </c>
      <c r="AD35" s="51"/>
      <c r="AE35" s="17" t="str">
        <f t="shared" ref="AE35:AE40" si="170">IF(AD35="","",AE34*(1-0.65)+AD35*0.65)</f>
        <v/>
      </c>
      <c r="AF35" s="51"/>
      <c r="AG35" s="17" t="str">
        <f t="shared" ref="AG35:AG40" si="171">IF(AF35="","",AG34*(1-0.65)+AF35*0.65)</f>
        <v/>
      </c>
      <c r="AH35" s="51"/>
      <c r="AI35" s="17" t="str">
        <f t="shared" ref="AI35:AI40" si="172">IF(AH35="","",AI34*(1-0.65)+AH35*0.65)</f>
        <v/>
      </c>
      <c r="AJ35" s="51"/>
      <c r="AK35" s="17" t="str">
        <f t="shared" ref="AK35:AK40" si="173">IF(AJ35="","",AK34*(1-0.65)+AJ35*0.65)</f>
        <v/>
      </c>
      <c r="AL35" s="51"/>
      <c r="AM35" s="17" t="str">
        <f t="shared" ref="AM35:AM40" si="174">IF(AL35="","",AM34*(1-0.65)+AL35*0.65)</f>
        <v/>
      </c>
      <c r="AN35" s="51"/>
      <c r="AO35" s="17" t="str">
        <f t="shared" ref="AO35:AO40" si="175">IF(AN35="","",AO34*(1-0.65)+AN35*0.65)</f>
        <v/>
      </c>
      <c r="AP35" s="51"/>
      <c r="AQ35" s="17" t="str">
        <f t="shared" ref="AQ35:AQ40" si="176">IF(AP35="","",AQ34*(1-0.65)+AP35*0.65)</f>
        <v/>
      </c>
      <c r="AR35" s="51"/>
      <c r="AS35" s="17" t="str">
        <f t="shared" ref="AS35:AS40" si="177">IF(AR35="","",AS34*(1-0.65)+AR35*0.65)</f>
        <v/>
      </c>
      <c r="AT35" s="51"/>
      <c r="AU35" s="17" t="str">
        <f t="shared" ref="AU35:AU40" si="178">IF(AT35="","",AU34*(1-0.65)+AT35*0.65)</f>
        <v/>
      </c>
      <c r="AV35" s="51"/>
      <c r="AW35" s="17" t="str">
        <f t="shared" ref="AW35:AW40" si="179">IF(AV35="","",AW34*(1-0.65)+AV35*0.65)</f>
        <v/>
      </c>
      <c r="AX35" s="51"/>
      <c r="AY35" s="17" t="str">
        <f t="shared" ref="AY35:AY40" si="180">IF(AX35="","",AY34*(1-0.65)+AX35*0.65)</f>
        <v/>
      </c>
      <c r="AZ35" s="51"/>
      <c r="BA35" s="17" t="str">
        <f t="shared" ref="BA35:BA40" si="181">IF(AZ35="","",BA34*(1-0.65)+AZ35*0.65)</f>
        <v/>
      </c>
      <c r="BB35" s="51"/>
      <c r="BC35" s="17" t="str">
        <f t="shared" ref="BC35:BC40" si="182">IF(BB35="","",BC34*(1-0.65)+BB35*0.65)</f>
        <v/>
      </c>
      <c r="BD35" s="51"/>
      <c r="BE35" s="17" t="str">
        <f t="shared" ref="BE35:BE40" si="183">IF(BD35="","",BE34*(1-0.65)+BD35*0.65)</f>
        <v/>
      </c>
      <c r="BF35" s="51"/>
      <c r="BG35" s="17" t="str">
        <f t="shared" ref="BG35:BG40" si="184">IF(BF35="","",BG34*(1-0.65)+BF35*0.65)</f>
        <v/>
      </c>
      <c r="BH35" s="51"/>
      <c r="BI35" s="17" t="str">
        <f t="shared" ref="BI35:BI40" si="185">IF(BH35="","",BI34*(1-0.65)+BH35*0.65)</f>
        <v/>
      </c>
      <c r="BJ35" s="51"/>
      <c r="BK35" s="17" t="str">
        <f t="shared" ref="BK35:BK40" si="186">IF(BJ35="","",BK34*(1-0.65)+BJ35*0.65)</f>
        <v/>
      </c>
      <c r="BL35" s="51"/>
      <c r="BM35" s="17" t="str">
        <f t="shared" ref="BM35:BM40" si="187">IF(BL35="","",BM34*(1-0.65)+BL35*0.65)</f>
        <v/>
      </c>
      <c r="BN35" s="51"/>
      <c r="BO35" s="17" t="str">
        <f t="shared" ref="BO35:BO40" si="188">IF(BN35="","",BO34*(1-0.65)+BN35*0.65)</f>
        <v/>
      </c>
      <c r="BP35" s="51"/>
      <c r="BQ35" s="17" t="str">
        <f t="shared" ref="BQ35:BQ40" si="189">IF(BP35="","",BQ34*(1-0.65)+BP35*0.65)</f>
        <v/>
      </c>
      <c r="BR35" s="51"/>
      <c r="BS35" s="17" t="str">
        <f t="shared" ref="BS35:BS40" si="190">IF(BR35="","",BS34*(1-0.65)+BR35*0.65)</f>
        <v/>
      </c>
      <c r="BT35" s="9"/>
    </row>
    <row r="36" spans="1:72" x14ac:dyDescent="0.25">
      <c r="A36" s="187"/>
      <c r="B36" s="51"/>
      <c r="C36" s="17" t="str">
        <f t="shared" ref="C36:C40" si="191">IF(B36="","",C35*(1-0.65)+B36*0.65)</f>
        <v/>
      </c>
      <c r="D36" s="51"/>
      <c r="E36" s="17" t="str">
        <f t="shared" ref="E36:E40" si="192">IF(D36="","",E35*(1-0.65)+D36*0.65)</f>
        <v/>
      </c>
      <c r="F36" s="51"/>
      <c r="G36" s="17" t="str">
        <f t="shared" ref="G36:G40" si="193">IF(F36="","",G35*(1-0.65)+F36*0.65)</f>
        <v/>
      </c>
      <c r="H36" s="51"/>
      <c r="I36" s="17" t="str">
        <f t="shared" ref="I36:I40" si="194">IF(H36="","",I35*(1-0.65)+H36*0.65)</f>
        <v/>
      </c>
      <c r="J36" s="51"/>
      <c r="K36" s="17" t="str">
        <f t="shared" ref="K36:K40" si="195">IF(J36="","",K35*(1-0.65)+J36*0.65)</f>
        <v/>
      </c>
      <c r="L36" s="51"/>
      <c r="M36" s="17" t="str">
        <f t="shared" si="161"/>
        <v/>
      </c>
      <c r="N36" s="51"/>
      <c r="O36" s="17" t="str">
        <f t="shared" si="162"/>
        <v/>
      </c>
      <c r="P36" s="51"/>
      <c r="Q36" s="17" t="str">
        <f t="shared" si="163"/>
        <v/>
      </c>
      <c r="R36" s="51"/>
      <c r="S36" s="17" t="str">
        <f t="shared" si="164"/>
        <v/>
      </c>
      <c r="T36" s="51"/>
      <c r="U36" s="17" t="str">
        <f t="shared" si="165"/>
        <v/>
      </c>
      <c r="V36" s="51"/>
      <c r="W36" s="17" t="str">
        <f t="shared" si="166"/>
        <v/>
      </c>
      <c r="X36" s="51"/>
      <c r="Y36" s="17" t="str">
        <f t="shared" si="167"/>
        <v/>
      </c>
      <c r="Z36" s="51"/>
      <c r="AA36" s="17" t="str">
        <f t="shared" si="168"/>
        <v/>
      </c>
      <c r="AB36" s="51"/>
      <c r="AC36" s="17" t="str">
        <f t="shared" si="169"/>
        <v/>
      </c>
      <c r="AD36" s="51"/>
      <c r="AE36" s="17" t="str">
        <f t="shared" si="170"/>
        <v/>
      </c>
      <c r="AF36" s="51"/>
      <c r="AG36" s="17" t="str">
        <f t="shared" si="171"/>
        <v/>
      </c>
      <c r="AH36" s="51"/>
      <c r="AI36" s="17" t="str">
        <f t="shared" si="172"/>
        <v/>
      </c>
      <c r="AJ36" s="51"/>
      <c r="AK36" s="17" t="str">
        <f t="shared" si="173"/>
        <v/>
      </c>
      <c r="AL36" s="51"/>
      <c r="AM36" s="17" t="str">
        <f t="shared" si="174"/>
        <v/>
      </c>
      <c r="AN36" s="51"/>
      <c r="AO36" s="17" t="str">
        <f t="shared" si="175"/>
        <v/>
      </c>
      <c r="AP36" s="51"/>
      <c r="AQ36" s="17" t="str">
        <f t="shared" si="176"/>
        <v/>
      </c>
      <c r="AR36" s="51"/>
      <c r="AS36" s="17" t="str">
        <f t="shared" si="177"/>
        <v/>
      </c>
      <c r="AT36" s="51"/>
      <c r="AU36" s="17" t="str">
        <f t="shared" si="178"/>
        <v/>
      </c>
      <c r="AV36" s="51"/>
      <c r="AW36" s="17" t="str">
        <f t="shared" si="179"/>
        <v/>
      </c>
      <c r="AX36" s="51"/>
      <c r="AY36" s="17" t="str">
        <f t="shared" si="180"/>
        <v/>
      </c>
      <c r="AZ36" s="51"/>
      <c r="BA36" s="17" t="str">
        <f t="shared" si="181"/>
        <v/>
      </c>
      <c r="BB36" s="51"/>
      <c r="BC36" s="17" t="str">
        <f t="shared" si="182"/>
        <v/>
      </c>
      <c r="BD36" s="51"/>
      <c r="BE36" s="17" t="str">
        <f t="shared" si="183"/>
        <v/>
      </c>
      <c r="BF36" s="51"/>
      <c r="BG36" s="17" t="str">
        <f t="shared" si="184"/>
        <v/>
      </c>
      <c r="BH36" s="51"/>
      <c r="BI36" s="17" t="str">
        <f t="shared" si="185"/>
        <v/>
      </c>
      <c r="BJ36" s="51"/>
      <c r="BK36" s="17" t="str">
        <f t="shared" si="186"/>
        <v/>
      </c>
      <c r="BL36" s="51"/>
      <c r="BM36" s="17" t="str">
        <f t="shared" si="187"/>
        <v/>
      </c>
      <c r="BN36" s="51"/>
      <c r="BO36" s="17" t="str">
        <f t="shared" si="188"/>
        <v/>
      </c>
      <c r="BP36" s="51"/>
      <c r="BQ36" s="17" t="str">
        <f t="shared" si="189"/>
        <v/>
      </c>
      <c r="BR36" s="51"/>
      <c r="BS36" s="17" t="str">
        <f t="shared" si="190"/>
        <v/>
      </c>
      <c r="BT36" s="9"/>
    </row>
    <row r="37" spans="1:72" x14ac:dyDescent="0.25">
      <c r="A37" s="187"/>
      <c r="B37" s="51"/>
      <c r="C37" s="17" t="str">
        <f t="shared" si="191"/>
        <v/>
      </c>
      <c r="D37" s="51"/>
      <c r="E37" s="17" t="str">
        <f t="shared" si="192"/>
        <v/>
      </c>
      <c r="F37" s="51"/>
      <c r="G37" s="17" t="str">
        <f t="shared" si="193"/>
        <v/>
      </c>
      <c r="H37" s="51"/>
      <c r="I37" s="17" t="str">
        <f t="shared" si="194"/>
        <v/>
      </c>
      <c r="J37" s="51"/>
      <c r="K37" s="17" t="str">
        <f t="shared" si="195"/>
        <v/>
      </c>
      <c r="L37" s="51"/>
      <c r="M37" s="17" t="str">
        <f t="shared" si="161"/>
        <v/>
      </c>
      <c r="N37" s="51"/>
      <c r="O37" s="17" t="str">
        <f t="shared" si="162"/>
        <v/>
      </c>
      <c r="P37" s="51"/>
      <c r="Q37" s="17" t="str">
        <f t="shared" si="163"/>
        <v/>
      </c>
      <c r="R37" s="51"/>
      <c r="S37" s="17" t="str">
        <f t="shared" si="164"/>
        <v/>
      </c>
      <c r="T37" s="51"/>
      <c r="U37" s="17" t="str">
        <f t="shared" si="165"/>
        <v/>
      </c>
      <c r="V37" s="51"/>
      <c r="W37" s="17" t="str">
        <f t="shared" si="166"/>
        <v/>
      </c>
      <c r="X37" s="51"/>
      <c r="Y37" s="17" t="str">
        <f t="shared" si="167"/>
        <v/>
      </c>
      <c r="Z37" s="51"/>
      <c r="AA37" s="17" t="str">
        <f t="shared" si="168"/>
        <v/>
      </c>
      <c r="AB37" s="51"/>
      <c r="AC37" s="17" t="str">
        <f t="shared" si="169"/>
        <v/>
      </c>
      <c r="AD37" s="51"/>
      <c r="AE37" s="17" t="str">
        <f t="shared" si="170"/>
        <v/>
      </c>
      <c r="AF37" s="51"/>
      <c r="AG37" s="17" t="str">
        <f t="shared" si="171"/>
        <v/>
      </c>
      <c r="AH37" s="51"/>
      <c r="AI37" s="17" t="str">
        <f t="shared" si="172"/>
        <v/>
      </c>
      <c r="AJ37" s="51"/>
      <c r="AK37" s="17" t="str">
        <f t="shared" si="173"/>
        <v/>
      </c>
      <c r="AL37" s="51"/>
      <c r="AM37" s="17" t="str">
        <f t="shared" si="174"/>
        <v/>
      </c>
      <c r="AN37" s="51"/>
      <c r="AO37" s="17" t="str">
        <f t="shared" si="175"/>
        <v/>
      </c>
      <c r="AP37" s="51"/>
      <c r="AQ37" s="17" t="str">
        <f t="shared" si="176"/>
        <v/>
      </c>
      <c r="AR37" s="51"/>
      <c r="AS37" s="17" t="str">
        <f t="shared" si="177"/>
        <v/>
      </c>
      <c r="AT37" s="51"/>
      <c r="AU37" s="17" t="str">
        <f t="shared" si="178"/>
        <v/>
      </c>
      <c r="AV37" s="51"/>
      <c r="AW37" s="17" t="str">
        <f t="shared" si="179"/>
        <v/>
      </c>
      <c r="AX37" s="51"/>
      <c r="AY37" s="17" t="str">
        <f t="shared" si="180"/>
        <v/>
      </c>
      <c r="AZ37" s="51"/>
      <c r="BA37" s="17" t="str">
        <f t="shared" si="181"/>
        <v/>
      </c>
      <c r="BB37" s="51"/>
      <c r="BC37" s="17" t="str">
        <f t="shared" si="182"/>
        <v/>
      </c>
      <c r="BD37" s="51"/>
      <c r="BE37" s="17" t="str">
        <f t="shared" si="183"/>
        <v/>
      </c>
      <c r="BF37" s="51"/>
      <c r="BG37" s="17" t="str">
        <f t="shared" si="184"/>
        <v/>
      </c>
      <c r="BH37" s="51"/>
      <c r="BI37" s="17" t="str">
        <f t="shared" si="185"/>
        <v/>
      </c>
      <c r="BJ37" s="51"/>
      <c r="BK37" s="17" t="str">
        <f t="shared" si="186"/>
        <v/>
      </c>
      <c r="BL37" s="51"/>
      <c r="BM37" s="17" t="str">
        <f t="shared" si="187"/>
        <v/>
      </c>
      <c r="BN37" s="51"/>
      <c r="BO37" s="17" t="str">
        <f t="shared" si="188"/>
        <v/>
      </c>
      <c r="BP37" s="51"/>
      <c r="BQ37" s="17" t="str">
        <f t="shared" si="189"/>
        <v/>
      </c>
      <c r="BR37" s="51"/>
      <c r="BS37" s="17" t="str">
        <f t="shared" si="190"/>
        <v/>
      </c>
      <c r="BT37" s="9"/>
    </row>
    <row r="38" spans="1:72" x14ac:dyDescent="0.25">
      <c r="A38" s="187"/>
      <c r="B38" s="51"/>
      <c r="C38" s="17" t="str">
        <f t="shared" si="191"/>
        <v/>
      </c>
      <c r="D38" s="51"/>
      <c r="E38" s="17" t="str">
        <f t="shared" si="192"/>
        <v/>
      </c>
      <c r="F38" s="51"/>
      <c r="G38" s="17" t="str">
        <f t="shared" si="193"/>
        <v/>
      </c>
      <c r="H38" s="51"/>
      <c r="I38" s="17" t="str">
        <f t="shared" si="194"/>
        <v/>
      </c>
      <c r="J38" s="51"/>
      <c r="K38" s="17" t="str">
        <f t="shared" si="195"/>
        <v/>
      </c>
      <c r="L38" s="51"/>
      <c r="M38" s="17" t="str">
        <f t="shared" si="161"/>
        <v/>
      </c>
      <c r="N38" s="51"/>
      <c r="O38" s="17" t="str">
        <f t="shared" si="162"/>
        <v/>
      </c>
      <c r="P38" s="51"/>
      <c r="Q38" s="17" t="str">
        <f t="shared" si="163"/>
        <v/>
      </c>
      <c r="R38" s="51"/>
      <c r="S38" s="17" t="str">
        <f t="shared" si="164"/>
        <v/>
      </c>
      <c r="T38" s="51"/>
      <c r="U38" s="17" t="str">
        <f t="shared" si="165"/>
        <v/>
      </c>
      <c r="V38" s="51"/>
      <c r="W38" s="17" t="str">
        <f t="shared" si="166"/>
        <v/>
      </c>
      <c r="X38" s="51"/>
      <c r="Y38" s="17" t="str">
        <f t="shared" si="167"/>
        <v/>
      </c>
      <c r="Z38" s="51"/>
      <c r="AA38" s="17" t="str">
        <f t="shared" si="168"/>
        <v/>
      </c>
      <c r="AB38" s="51"/>
      <c r="AC38" s="17" t="str">
        <f t="shared" si="169"/>
        <v/>
      </c>
      <c r="AD38" s="51"/>
      <c r="AE38" s="17" t="str">
        <f t="shared" si="170"/>
        <v/>
      </c>
      <c r="AF38" s="51"/>
      <c r="AG38" s="17" t="str">
        <f t="shared" si="171"/>
        <v/>
      </c>
      <c r="AH38" s="51"/>
      <c r="AI38" s="17" t="str">
        <f t="shared" si="172"/>
        <v/>
      </c>
      <c r="AJ38" s="51"/>
      <c r="AK38" s="17" t="str">
        <f t="shared" si="173"/>
        <v/>
      </c>
      <c r="AL38" s="51"/>
      <c r="AM38" s="17" t="str">
        <f t="shared" si="174"/>
        <v/>
      </c>
      <c r="AN38" s="51"/>
      <c r="AO38" s="17" t="str">
        <f t="shared" si="175"/>
        <v/>
      </c>
      <c r="AP38" s="51"/>
      <c r="AQ38" s="17" t="str">
        <f t="shared" si="176"/>
        <v/>
      </c>
      <c r="AR38" s="51"/>
      <c r="AS38" s="17" t="str">
        <f t="shared" si="177"/>
        <v/>
      </c>
      <c r="AT38" s="51"/>
      <c r="AU38" s="17" t="str">
        <f t="shared" si="178"/>
        <v/>
      </c>
      <c r="AV38" s="51"/>
      <c r="AW38" s="17" t="str">
        <f t="shared" si="179"/>
        <v/>
      </c>
      <c r="AX38" s="51"/>
      <c r="AY38" s="17" t="str">
        <f t="shared" si="180"/>
        <v/>
      </c>
      <c r="AZ38" s="51"/>
      <c r="BA38" s="17" t="str">
        <f t="shared" si="181"/>
        <v/>
      </c>
      <c r="BB38" s="51"/>
      <c r="BC38" s="17" t="str">
        <f t="shared" si="182"/>
        <v/>
      </c>
      <c r="BD38" s="51"/>
      <c r="BE38" s="17" t="str">
        <f t="shared" si="183"/>
        <v/>
      </c>
      <c r="BF38" s="51"/>
      <c r="BG38" s="17" t="str">
        <f t="shared" si="184"/>
        <v/>
      </c>
      <c r="BH38" s="51"/>
      <c r="BI38" s="17" t="str">
        <f t="shared" si="185"/>
        <v/>
      </c>
      <c r="BJ38" s="51"/>
      <c r="BK38" s="17" t="str">
        <f t="shared" si="186"/>
        <v/>
      </c>
      <c r="BL38" s="51"/>
      <c r="BM38" s="17" t="str">
        <f t="shared" si="187"/>
        <v/>
      </c>
      <c r="BN38" s="51"/>
      <c r="BO38" s="17" t="str">
        <f t="shared" si="188"/>
        <v/>
      </c>
      <c r="BP38" s="51"/>
      <c r="BQ38" s="17" t="str">
        <f t="shared" si="189"/>
        <v/>
      </c>
      <c r="BR38" s="51"/>
      <c r="BS38" s="17" t="str">
        <f t="shared" si="190"/>
        <v/>
      </c>
      <c r="BT38" s="9"/>
    </row>
    <row r="39" spans="1:72" x14ac:dyDescent="0.25">
      <c r="A39" s="187"/>
      <c r="B39" s="51"/>
      <c r="C39" s="17" t="str">
        <f t="shared" si="191"/>
        <v/>
      </c>
      <c r="D39" s="51"/>
      <c r="E39" s="17" t="str">
        <f t="shared" si="192"/>
        <v/>
      </c>
      <c r="F39" s="51"/>
      <c r="G39" s="17" t="str">
        <f t="shared" si="193"/>
        <v/>
      </c>
      <c r="H39" s="51"/>
      <c r="I39" s="17" t="str">
        <f t="shared" si="194"/>
        <v/>
      </c>
      <c r="J39" s="51"/>
      <c r="K39" s="17" t="str">
        <f t="shared" si="195"/>
        <v/>
      </c>
      <c r="L39" s="51"/>
      <c r="M39" s="17" t="str">
        <f t="shared" si="161"/>
        <v/>
      </c>
      <c r="N39" s="51"/>
      <c r="O39" s="17" t="str">
        <f t="shared" si="162"/>
        <v/>
      </c>
      <c r="P39" s="51"/>
      <c r="Q39" s="17" t="str">
        <f t="shared" si="163"/>
        <v/>
      </c>
      <c r="R39" s="51"/>
      <c r="S39" s="17" t="str">
        <f t="shared" si="164"/>
        <v/>
      </c>
      <c r="T39" s="51"/>
      <c r="U39" s="17" t="str">
        <f t="shared" si="165"/>
        <v/>
      </c>
      <c r="V39" s="51"/>
      <c r="W39" s="17" t="str">
        <f t="shared" si="166"/>
        <v/>
      </c>
      <c r="X39" s="51"/>
      <c r="Y39" s="17" t="str">
        <f t="shared" si="167"/>
        <v/>
      </c>
      <c r="Z39" s="51"/>
      <c r="AA39" s="17" t="str">
        <f t="shared" si="168"/>
        <v/>
      </c>
      <c r="AB39" s="51"/>
      <c r="AC39" s="17" t="str">
        <f t="shared" si="169"/>
        <v/>
      </c>
      <c r="AD39" s="51"/>
      <c r="AE39" s="17" t="str">
        <f t="shared" si="170"/>
        <v/>
      </c>
      <c r="AF39" s="51"/>
      <c r="AG39" s="17" t="str">
        <f t="shared" si="171"/>
        <v/>
      </c>
      <c r="AH39" s="51"/>
      <c r="AI39" s="17" t="str">
        <f t="shared" si="172"/>
        <v/>
      </c>
      <c r="AJ39" s="51"/>
      <c r="AK39" s="17" t="str">
        <f t="shared" si="173"/>
        <v/>
      </c>
      <c r="AL39" s="51"/>
      <c r="AM39" s="17" t="str">
        <f t="shared" si="174"/>
        <v/>
      </c>
      <c r="AN39" s="51"/>
      <c r="AO39" s="17" t="str">
        <f t="shared" si="175"/>
        <v/>
      </c>
      <c r="AP39" s="51"/>
      <c r="AQ39" s="17" t="str">
        <f t="shared" si="176"/>
        <v/>
      </c>
      <c r="AR39" s="51"/>
      <c r="AS39" s="17" t="str">
        <f t="shared" si="177"/>
        <v/>
      </c>
      <c r="AT39" s="51"/>
      <c r="AU39" s="17" t="str">
        <f t="shared" si="178"/>
        <v/>
      </c>
      <c r="AV39" s="51"/>
      <c r="AW39" s="17" t="str">
        <f t="shared" si="179"/>
        <v/>
      </c>
      <c r="AX39" s="51"/>
      <c r="AY39" s="17" t="str">
        <f t="shared" si="180"/>
        <v/>
      </c>
      <c r="AZ39" s="51"/>
      <c r="BA39" s="17" t="str">
        <f t="shared" si="181"/>
        <v/>
      </c>
      <c r="BB39" s="51"/>
      <c r="BC39" s="17" t="str">
        <f t="shared" si="182"/>
        <v/>
      </c>
      <c r="BD39" s="51"/>
      <c r="BE39" s="17" t="str">
        <f t="shared" si="183"/>
        <v/>
      </c>
      <c r="BF39" s="51"/>
      <c r="BG39" s="17" t="str">
        <f t="shared" si="184"/>
        <v/>
      </c>
      <c r="BH39" s="51"/>
      <c r="BI39" s="17" t="str">
        <f t="shared" si="185"/>
        <v/>
      </c>
      <c r="BJ39" s="51"/>
      <c r="BK39" s="17" t="str">
        <f t="shared" si="186"/>
        <v/>
      </c>
      <c r="BL39" s="51"/>
      <c r="BM39" s="17" t="str">
        <f t="shared" si="187"/>
        <v/>
      </c>
      <c r="BN39" s="51"/>
      <c r="BO39" s="17" t="str">
        <f t="shared" si="188"/>
        <v/>
      </c>
      <c r="BP39" s="51"/>
      <c r="BQ39" s="17" t="str">
        <f t="shared" si="189"/>
        <v/>
      </c>
      <c r="BR39" s="51"/>
      <c r="BS39" s="17" t="str">
        <f t="shared" si="190"/>
        <v/>
      </c>
      <c r="BT39" s="9"/>
    </row>
    <row r="40" spans="1:72" s="14" customFormat="1" ht="16.5" thickBot="1" x14ac:dyDescent="0.3">
      <c r="A40" s="188"/>
      <c r="B40" s="52"/>
      <c r="C40" s="18" t="str">
        <f t="shared" si="191"/>
        <v/>
      </c>
      <c r="D40" s="52"/>
      <c r="E40" s="18" t="str">
        <f t="shared" si="192"/>
        <v/>
      </c>
      <c r="F40" s="52"/>
      <c r="G40" s="18" t="str">
        <f t="shared" si="193"/>
        <v/>
      </c>
      <c r="H40" s="52"/>
      <c r="I40" s="18" t="str">
        <f t="shared" si="194"/>
        <v/>
      </c>
      <c r="J40" s="52"/>
      <c r="K40" s="18" t="str">
        <f t="shared" si="195"/>
        <v/>
      </c>
      <c r="L40" s="52"/>
      <c r="M40" s="18" t="str">
        <f t="shared" si="161"/>
        <v/>
      </c>
      <c r="N40" s="52"/>
      <c r="O40" s="18" t="str">
        <f t="shared" si="162"/>
        <v/>
      </c>
      <c r="P40" s="52"/>
      <c r="Q40" s="18" t="str">
        <f t="shared" si="163"/>
        <v/>
      </c>
      <c r="R40" s="52"/>
      <c r="S40" s="18" t="str">
        <f t="shared" si="164"/>
        <v/>
      </c>
      <c r="T40" s="52"/>
      <c r="U40" s="18" t="str">
        <f t="shared" si="165"/>
        <v/>
      </c>
      <c r="V40" s="52"/>
      <c r="W40" s="18" t="str">
        <f t="shared" si="166"/>
        <v/>
      </c>
      <c r="X40" s="52"/>
      <c r="Y40" s="18" t="str">
        <f t="shared" si="167"/>
        <v/>
      </c>
      <c r="Z40" s="52"/>
      <c r="AA40" s="18" t="str">
        <f t="shared" si="168"/>
        <v/>
      </c>
      <c r="AB40" s="52"/>
      <c r="AC40" s="18" t="str">
        <f t="shared" si="169"/>
        <v/>
      </c>
      <c r="AD40" s="52"/>
      <c r="AE40" s="18" t="str">
        <f t="shared" si="170"/>
        <v/>
      </c>
      <c r="AF40" s="52"/>
      <c r="AG40" s="18" t="str">
        <f t="shared" si="171"/>
        <v/>
      </c>
      <c r="AH40" s="52"/>
      <c r="AI40" s="18" t="str">
        <f t="shared" si="172"/>
        <v/>
      </c>
      <c r="AJ40" s="52"/>
      <c r="AK40" s="18" t="str">
        <f t="shared" si="173"/>
        <v/>
      </c>
      <c r="AL40" s="52"/>
      <c r="AM40" s="18" t="str">
        <f t="shared" si="174"/>
        <v/>
      </c>
      <c r="AN40" s="52"/>
      <c r="AO40" s="18" t="str">
        <f t="shared" si="175"/>
        <v/>
      </c>
      <c r="AP40" s="52"/>
      <c r="AQ40" s="18" t="str">
        <f t="shared" si="176"/>
        <v/>
      </c>
      <c r="AR40" s="52"/>
      <c r="AS40" s="18" t="str">
        <f t="shared" si="177"/>
        <v/>
      </c>
      <c r="AT40" s="52"/>
      <c r="AU40" s="18" t="str">
        <f t="shared" si="178"/>
        <v/>
      </c>
      <c r="AV40" s="52"/>
      <c r="AW40" s="18" t="str">
        <f t="shared" si="179"/>
        <v/>
      </c>
      <c r="AX40" s="52"/>
      <c r="AY40" s="18" t="str">
        <f t="shared" si="180"/>
        <v/>
      </c>
      <c r="AZ40" s="52"/>
      <c r="BA40" s="18" t="str">
        <f t="shared" si="181"/>
        <v/>
      </c>
      <c r="BB40" s="52"/>
      <c r="BC40" s="18" t="str">
        <f t="shared" si="182"/>
        <v/>
      </c>
      <c r="BD40" s="52"/>
      <c r="BE40" s="18" t="str">
        <f t="shared" si="183"/>
        <v/>
      </c>
      <c r="BF40" s="52"/>
      <c r="BG40" s="18" t="str">
        <f t="shared" si="184"/>
        <v/>
      </c>
      <c r="BH40" s="52"/>
      <c r="BI40" s="18" t="str">
        <f t="shared" si="185"/>
        <v/>
      </c>
      <c r="BJ40" s="52"/>
      <c r="BK40" s="18" t="str">
        <f t="shared" si="186"/>
        <v/>
      </c>
      <c r="BL40" s="52"/>
      <c r="BM40" s="18" t="str">
        <f t="shared" si="187"/>
        <v/>
      </c>
      <c r="BN40" s="52"/>
      <c r="BO40" s="18" t="str">
        <f t="shared" si="188"/>
        <v/>
      </c>
      <c r="BP40" s="52"/>
      <c r="BQ40" s="18" t="str">
        <f t="shared" si="189"/>
        <v/>
      </c>
      <c r="BR40" s="52"/>
      <c r="BS40" s="18" t="str">
        <f t="shared" si="190"/>
        <v/>
      </c>
      <c r="BT40" s="13"/>
    </row>
    <row r="41" spans="1:72" s="12" customFormat="1" ht="16.5" thickTop="1" x14ac:dyDescent="0.25">
      <c r="A41" s="184"/>
      <c r="B41" s="50"/>
      <c r="C41" s="19" t="str">
        <f>IF(B41="","",B41)</f>
        <v/>
      </c>
      <c r="D41" s="50"/>
      <c r="E41" s="19" t="str">
        <f>IF(D41="","",D41)</f>
        <v/>
      </c>
      <c r="F41" s="50"/>
      <c r="G41" s="19" t="str">
        <f>IF(F41="","",F41)</f>
        <v/>
      </c>
      <c r="H41" s="50"/>
      <c r="I41" s="19" t="str">
        <f>IF(H41="","",H41)</f>
        <v/>
      </c>
      <c r="J41" s="50"/>
      <c r="K41" s="19" t="str">
        <f>IF(J41="","",J41)</f>
        <v/>
      </c>
      <c r="L41" s="50"/>
      <c r="M41" s="19" t="str">
        <f t="shared" si="158"/>
        <v/>
      </c>
      <c r="N41" s="50"/>
      <c r="O41" s="19" t="str">
        <f t="shared" si="118"/>
        <v/>
      </c>
      <c r="P41" s="50"/>
      <c r="Q41" s="19" t="str">
        <f t="shared" si="119"/>
        <v/>
      </c>
      <c r="R41" s="50"/>
      <c r="S41" s="19" t="str">
        <f t="shared" si="120"/>
        <v/>
      </c>
      <c r="T41" s="50"/>
      <c r="U41" s="19" t="str">
        <f t="shared" si="4"/>
        <v/>
      </c>
      <c r="V41" s="50"/>
      <c r="W41" s="19" t="str">
        <f t="shared" ref="W41:AK41" si="196">IF(V41="","",V41)</f>
        <v/>
      </c>
      <c r="X41" s="50"/>
      <c r="Y41" s="19" t="str">
        <f t="shared" si="196"/>
        <v/>
      </c>
      <c r="Z41" s="50"/>
      <c r="AA41" s="19" t="str">
        <f t="shared" si="196"/>
        <v/>
      </c>
      <c r="AB41" s="50"/>
      <c r="AC41" s="19" t="str">
        <f t="shared" si="196"/>
        <v/>
      </c>
      <c r="AD41" s="50"/>
      <c r="AE41" s="19" t="str">
        <f t="shared" si="196"/>
        <v/>
      </c>
      <c r="AF41" s="50"/>
      <c r="AG41" s="19" t="str">
        <f t="shared" si="196"/>
        <v/>
      </c>
      <c r="AH41" s="50"/>
      <c r="AI41" s="19" t="str">
        <f t="shared" si="196"/>
        <v/>
      </c>
      <c r="AJ41" s="50"/>
      <c r="AK41" s="19" t="str">
        <f t="shared" si="196"/>
        <v/>
      </c>
      <c r="AL41" s="50"/>
      <c r="AM41" s="19" t="str">
        <f t="shared" ref="AM41:AS41" si="197">IF(AL41="","",AL41)</f>
        <v/>
      </c>
      <c r="AN41" s="50"/>
      <c r="AO41" s="19" t="str">
        <f t="shared" si="197"/>
        <v/>
      </c>
      <c r="AP41" s="50"/>
      <c r="AQ41" s="19" t="str">
        <f t="shared" si="197"/>
        <v/>
      </c>
      <c r="AR41" s="50"/>
      <c r="AS41" s="19" t="str">
        <f t="shared" si="197"/>
        <v/>
      </c>
      <c r="AT41" s="50"/>
      <c r="AU41" s="19" t="str">
        <f>IF(AT41="","",AT41)</f>
        <v/>
      </c>
      <c r="AV41" s="50"/>
      <c r="AW41" s="19" t="str">
        <f>IF(AV41="","",AV41)</f>
        <v/>
      </c>
      <c r="AX41" s="50"/>
      <c r="AY41" s="19" t="str">
        <f>IF(AX41="","",AX41)</f>
        <v/>
      </c>
      <c r="AZ41" s="50"/>
      <c r="BA41" s="19" t="str">
        <f>IF(AZ41="","",AZ41)</f>
        <v/>
      </c>
      <c r="BB41" s="50"/>
      <c r="BC41" s="19" t="str">
        <f>IF(BB41="","",BB41)</f>
        <v/>
      </c>
      <c r="BD41" s="50"/>
      <c r="BE41" s="19" t="str">
        <f>IF(BD41="","",BD41)</f>
        <v/>
      </c>
      <c r="BF41" s="50"/>
      <c r="BG41" s="19" t="str">
        <f>IF(BF41="","",BF41)</f>
        <v/>
      </c>
      <c r="BH41" s="50"/>
      <c r="BI41" s="19" t="str">
        <f>IF(BH41="","",BH41)</f>
        <v/>
      </c>
      <c r="BJ41" s="50"/>
      <c r="BK41" s="19" t="str">
        <f>IF(BJ41="","",BJ41)</f>
        <v/>
      </c>
      <c r="BL41" s="50"/>
      <c r="BM41" s="19" t="str">
        <f>IF(BL41="","",BL41)</f>
        <v/>
      </c>
      <c r="BN41" s="50"/>
      <c r="BO41" s="19" t="str">
        <f>IF(BN41="","",BN41)</f>
        <v/>
      </c>
      <c r="BP41" s="50"/>
      <c r="BQ41" s="19" t="str">
        <f>IF(BP41="","",BP41)</f>
        <v/>
      </c>
      <c r="BR41" s="50"/>
      <c r="BS41" s="19" t="str">
        <f>IF(BR41="","",BR41)</f>
        <v/>
      </c>
      <c r="BT41" s="11"/>
    </row>
    <row r="42" spans="1:72" x14ac:dyDescent="0.25">
      <c r="A42" s="187"/>
      <c r="B42" s="51"/>
      <c r="C42" s="17" t="str">
        <f>IF(B42="","",C41*(1-0.65)+B42*0.65)</f>
        <v/>
      </c>
      <c r="D42" s="51"/>
      <c r="E42" s="17" t="str">
        <f>IF(D42="","",E41*(1-0.65)+D42*0.65)</f>
        <v/>
      </c>
      <c r="F42" s="51"/>
      <c r="G42" s="17" t="str">
        <f>IF(F42="","",G41*(1-0.65)+F42*0.65)</f>
        <v/>
      </c>
      <c r="H42" s="51"/>
      <c r="I42" s="17" t="str">
        <f>IF(H42="","",I41*(1-0.65)+H42*0.65)</f>
        <v/>
      </c>
      <c r="J42" s="51"/>
      <c r="K42" s="17" t="str">
        <f>IF(J42="","",K41*(1-0.65)+J42*0.65)</f>
        <v/>
      </c>
      <c r="L42" s="51"/>
      <c r="M42" s="17" t="str">
        <f t="shared" ref="M42:M47" si="198">IF(L42="","",M41*(1-0.65)+L42*0.65)</f>
        <v/>
      </c>
      <c r="N42" s="51"/>
      <c r="O42" s="17" t="str">
        <f t="shared" ref="O42:O47" si="199">IF(N42="","",O41*(1-0.65)+N42*0.65)</f>
        <v/>
      </c>
      <c r="P42" s="51"/>
      <c r="Q42" s="17" t="str">
        <f t="shared" ref="Q42:Q47" si="200">IF(P42="","",Q41*(1-0.65)+P42*0.65)</f>
        <v/>
      </c>
      <c r="R42" s="51"/>
      <c r="S42" s="17" t="str">
        <f t="shared" ref="S42:S47" si="201">IF(R42="","",S41*(1-0.65)+R42*0.65)</f>
        <v/>
      </c>
      <c r="T42" s="51"/>
      <c r="U42" s="17" t="str">
        <f t="shared" ref="U42:U47" si="202">IF(T42="","",U41*(1-0.65)+T42*0.65)</f>
        <v/>
      </c>
      <c r="V42" s="51"/>
      <c r="W42" s="17" t="str">
        <f t="shared" ref="W42:W47" si="203">IF(V42="","",W41*(1-0.65)+V42*0.65)</f>
        <v/>
      </c>
      <c r="X42" s="51"/>
      <c r="Y42" s="17" t="str">
        <f t="shared" ref="Y42:Y47" si="204">IF(X42="","",Y41*(1-0.65)+X42*0.65)</f>
        <v/>
      </c>
      <c r="Z42" s="51"/>
      <c r="AA42" s="17" t="str">
        <f t="shared" ref="AA42:AA47" si="205">IF(Z42="","",AA41*(1-0.65)+Z42*0.65)</f>
        <v/>
      </c>
      <c r="AB42" s="51"/>
      <c r="AC42" s="17" t="str">
        <f t="shared" ref="AC42:AC47" si="206">IF(AB42="","",AC41*(1-0.65)+AB42*0.65)</f>
        <v/>
      </c>
      <c r="AD42" s="51"/>
      <c r="AE42" s="17" t="str">
        <f t="shared" ref="AE42:AE47" si="207">IF(AD42="","",AE41*(1-0.65)+AD42*0.65)</f>
        <v/>
      </c>
      <c r="AF42" s="51"/>
      <c r="AG42" s="17" t="str">
        <f t="shared" ref="AG42:AG47" si="208">IF(AF42="","",AG41*(1-0.65)+AF42*0.65)</f>
        <v/>
      </c>
      <c r="AH42" s="51"/>
      <c r="AI42" s="17" t="str">
        <f t="shared" ref="AI42:AI47" si="209">IF(AH42="","",AI41*(1-0.65)+AH42*0.65)</f>
        <v/>
      </c>
      <c r="AJ42" s="51"/>
      <c r="AK42" s="17" t="str">
        <f t="shared" ref="AK42:AK47" si="210">IF(AJ42="","",AK41*(1-0.65)+AJ42*0.65)</f>
        <v/>
      </c>
      <c r="AL42" s="51"/>
      <c r="AM42" s="17" t="str">
        <f t="shared" ref="AM42:AM47" si="211">IF(AL42="","",AM41*(1-0.65)+AL42*0.65)</f>
        <v/>
      </c>
      <c r="AN42" s="51"/>
      <c r="AO42" s="17" t="str">
        <f t="shared" ref="AO42:AO47" si="212">IF(AN42="","",AO41*(1-0.65)+AN42*0.65)</f>
        <v/>
      </c>
      <c r="AP42" s="51"/>
      <c r="AQ42" s="17" t="str">
        <f t="shared" ref="AQ42:AQ47" si="213">IF(AP42="","",AQ41*(1-0.65)+AP42*0.65)</f>
        <v/>
      </c>
      <c r="AR42" s="51"/>
      <c r="AS42" s="17" t="str">
        <f t="shared" ref="AS42:AS47" si="214">IF(AR42="","",AS41*(1-0.65)+AR42*0.65)</f>
        <v/>
      </c>
      <c r="AT42" s="51"/>
      <c r="AU42" s="17" t="str">
        <f t="shared" ref="AU42:AU47" si="215">IF(AT42="","",AU41*(1-0.65)+AT42*0.65)</f>
        <v/>
      </c>
      <c r="AV42" s="51"/>
      <c r="AW42" s="17" t="str">
        <f t="shared" ref="AW42:AW47" si="216">IF(AV42="","",AW41*(1-0.65)+AV42*0.65)</f>
        <v/>
      </c>
      <c r="AX42" s="51"/>
      <c r="AY42" s="17" t="str">
        <f t="shared" ref="AY42:AY47" si="217">IF(AX42="","",AY41*(1-0.65)+AX42*0.65)</f>
        <v/>
      </c>
      <c r="AZ42" s="51"/>
      <c r="BA42" s="17" t="str">
        <f t="shared" ref="BA42:BA47" si="218">IF(AZ42="","",BA41*(1-0.65)+AZ42*0.65)</f>
        <v/>
      </c>
      <c r="BB42" s="51"/>
      <c r="BC42" s="17" t="str">
        <f t="shared" ref="BC42:BC47" si="219">IF(BB42="","",BC41*(1-0.65)+BB42*0.65)</f>
        <v/>
      </c>
      <c r="BD42" s="51"/>
      <c r="BE42" s="17" t="str">
        <f t="shared" ref="BE42:BE47" si="220">IF(BD42="","",BE41*(1-0.65)+BD42*0.65)</f>
        <v/>
      </c>
      <c r="BF42" s="51"/>
      <c r="BG42" s="17" t="str">
        <f t="shared" ref="BG42:BG47" si="221">IF(BF42="","",BG41*(1-0.65)+BF42*0.65)</f>
        <v/>
      </c>
      <c r="BH42" s="51"/>
      <c r="BI42" s="17" t="str">
        <f t="shared" ref="BI42:BI47" si="222">IF(BH42="","",BI41*(1-0.65)+BH42*0.65)</f>
        <v/>
      </c>
      <c r="BJ42" s="51"/>
      <c r="BK42" s="17" t="str">
        <f t="shared" ref="BK42:BK47" si="223">IF(BJ42="","",BK41*(1-0.65)+BJ42*0.65)</f>
        <v/>
      </c>
      <c r="BL42" s="51"/>
      <c r="BM42" s="17" t="str">
        <f t="shared" ref="BM42:BM47" si="224">IF(BL42="","",BM41*(1-0.65)+BL42*0.65)</f>
        <v/>
      </c>
      <c r="BN42" s="51"/>
      <c r="BO42" s="17" t="str">
        <f t="shared" ref="BO42:BO47" si="225">IF(BN42="","",BO41*(1-0.65)+BN42*0.65)</f>
        <v/>
      </c>
      <c r="BP42" s="51"/>
      <c r="BQ42" s="17" t="str">
        <f t="shared" ref="BQ42:BQ47" si="226">IF(BP42="","",BQ41*(1-0.65)+BP42*0.65)</f>
        <v/>
      </c>
      <c r="BR42" s="51"/>
      <c r="BS42" s="17" t="str">
        <f t="shared" ref="BS42:BS47" si="227">IF(BR42="","",BS41*(1-0.65)+BR42*0.65)</f>
        <v/>
      </c>
      <c r="BT42" s="9"/>
    </row>
    <row r="43" spans="1:72" x14ac:dyDescent="0.25">
      <c r="A43" s="187"/>
      <c r="B43" s="51"/>
      <c r="C43" s="17" t="str">
        <f t="shared" ref="C43:C47" si="228">IF(B43="","",C42*(1-0.65)+B43*0.65)</f>
        <v/>
      </c>
      <c r="D43" s="51"/>
      <c r="E43" s="17" t="str">
        <f t="shared" ref="E43:E47" si="229">IF(D43="","",E42*(1-0.65)+D43*0.65)</f>
        <v/>
      </c>
      <c r="F43" s="51"/>
      <c r="G43" s="17" t="str">
        <f t="shared" ref="G43:G47" si="230">IF(F43="","",G42*(1-0.65)+F43*0.65)</f>
        <v/>
      </c>
      <c r="H43" s="51"/>
      <c r="I43" s="17" t="str">
        <f t="shared" ref="I43:I47" si="231">IF(H43="","",I42*(1-0.65)+H43*0.65)</f>
        <v/>
      </c>
      <c r="J43" s="51"/>
      <c r="K43" s="17" t="str">
        <f t="shared" ref="K43:K47" si="232">IF(J43="","",K42*(1-0.65)+J43*0.65)</f>
        <v/>
      </c>
      <c r="L43" s="51"/>
      <c r="M43" s="17" t="str">
        <f t="shared" si="198"/>
        <v/>
      </c>
      <c r="N43" s="51"/>
      <c r="O43" s="17" t="str">
        <f t="shared" si="199"/>
        <v/>
      </c>
      <c r="P43" s="51"/>
      <c r="Q43" s="17" t="str">
        <f t="shared" si="200"/>
        <v/>
      </c>
      <c r="R43" s="51"/>
      <c r="S43" s="17" t="str">
        <f t="shared" si="201"/>
        <v/>
      </c>
      <c r="T43" s="51"/>
      <c r="U43" s="17" t="str">
        <f t="shared" si="202"/>
        <v/>
      </c>
      <c r="V43" s="51"/>
      <c r="W43" s="17" t="str">
        <f t="shared" si="203"/>
        <v/>
      </c>
      <c r="X43" s="51"/>
      <c r="Y43" s="17" t="str">
        <f t="shared" si="204"/>
        <v/>
      </c>
      <c r="Z43" s="51"/>
      <c r="AA43" s="17" t="str">
        <f t="shared" si="205"/>
        <v/>
      </c>
      <c r="AB43" s="51"/>
      <c r="AC43" s="17" t="str">
        <f t="shared" si="206"/>
        <v/>
      </c>
      <c r="AD43" s="51"/>
      <c r="AE43" s="17" t="str">
        <f t="shared" si="207"/>
        <v/>
      </c>
      <c r="AF43" s="51"/>
      <c r="AG43" s="17" t="str">
        <f t="shared" si="208"/>
        <v/>
      </c>
      <c r="AH43" s="51"/>
      <c r="AI43" s="17" t="str">
        <f t="shared" si="209"/>
        <v/>
      </c>
      <c r="AJ43" s="51"/>
      <c r="AK43" s="17" t="str">
        <f t="shared" si="210"/>
        <v/>
      </c>
      <c r="AL43" s="51"/>
      <c r="AM43" s="17" t="str">
        <f t="shared" si="211"/>
        <v/>
      </c>
      <c r="AN43" s="51"/>
      <c r="AO43" s="17" t="str">
        <f t="shared" si="212"/>
        <v/>
      </c>
      <c r="AP43" s="51"/>
      <c r="AQ43" s="17" t="str">
        <f t="shared" si="213"/>
        <v/>
      </c>
      <c r="AR43" s="51"/>
      <c r="AS43" s="17" t="str">
        <f t="shared" si="214"/>
        <v/>
      </c>
      <c r="AT43" s="51"/>
      <c r="AU43" s="17" t="str">
        <f t="shared" si="215"/>
        <v/>
      </c>
      <c r="AV43" s="51"/>
      <c r="AW43" s="17" t="str">
        <f t="shared" si="216"/>
        <v/>
      </c>
      <c r="AX43" s="51"/>
      <c r="AY43" s="17" t="str">
        <f t="shared" si="217"/>
        <v/>
      </c>
      <c r="AZ43" s="51"/>
      <c r="BA43" s="17" t="str">
        <f t="shared" si="218"/>
        <v/>
      </c>
      <c r="BB43" s="51"/>
      <c r="BC43" s="17" t="str">
        <f t="shared" si="219"/>
        <v/>
      </c>
      <c r="BD43" s="51"/>
      <c r="BE43" s="17" t="str">
        <f t="shared" si="220"/>
        <v/>
      </c>
      <c r="BF43" s="51"/>
      <c r="BG43" s="17" t="str">
        <f t="shared" si="221"/>
        <v/>
      </c>
      <c r="BH43" s="51"/>
      <c r="BI43" s="17" t="str">
        <f t="shared" si="222"/>
        <v/>
      </c>
      <c r="BJ43" s="51"/>
      <c r="BK43" s="17" t="str">
        <f t="shared" si="223"/>
        <v/>
      </c>
      <c r="BL43" s="51"/>
      <c r="BM43" s="17" t="str">
        <f t="shared" si="224"/>
        <v/>
      </c>
      <c r="BN43" s="51"/>
      <c r="BO43" s="17" t="str">
        <f t="shared" si="225"/>
        <v/>
      </c>
      <c r="BP43" s="51"/>
      <c r="BQ43" s="17" t="str">
        <f t="shared" si="226"/>
        <v/>
      </c>
      <c r="BR43" s="51"/>
      <c r="BS43" s="17" t="str">
        <f t="shared" si="227"/>
        <v/>
      </c>
      <c r="BT43" s="9"/>
    </row>
    <row r="44" spans="1:72" x14ac:dyDescent="0.25">
      <c r="A44" s="187"/>
      <c r="B44" s="51"/>
      <c r="C44" s="17" t="str">
        <f t="shared" si="228"/>
        <v/>
      </c>
      <c r="D44" s="51"/>
      <c r="E44" s="17" t="str">
        <f t="shared" si="229"/>
        <v/>
      </c>
      <c r="F44" s="51"/>
      <c r="G44" s="17" t="str">
        <f t="shared" si="230"/>
        <v/>
      </c>
      <c r="H44" s="51"/>
      <c r="I44" s="17" t="str">
        <f t="shared" si="231"/>
        <v/>
      </c>
      <c r="J44" s="51"/>
      <c r="K44" s="17" t="str">
        <f t="shared" si="232"/>
        <v/>
      </c>
      <c r="L44" s="51"/>
      <c r="M44" s="17" t="str">
        <f t="shared" si="198"/>
        <v/>
      </c>
      <c r="N44" s="51"/>
      <c r="O44" s="17" t="str">
        <f t="shared" si="199"/>
        <v/>
      </c>
      <c r="P44" s="51"/>
      <c r="Q44" s="17" t="str">
        <f t="shared" si="200"/>
        <v/>
      </c>
      <c r="R44" s="51"/>
      <c r="S44" s="17" t="str">
        <f t="shared" si="201"/>
        <v/>
      </c>
      <c r="T44" s="51"/>
      <c r="U44" s="17" t="str">
        <f t="shared" si="202"/>
        <v/>
      </c>
      <c r="V44" s="51"/>
      <c r="W44" s="17" t="str">
        <f t="shared" si="203"/>
        <v/>
      </c>
      <c r="X44" s="51"/>
      <c r="Y44" s="17" t="str">
        <f t="shared" si="204"/>
        <v/>
      </c>
      <c r="Z44" s="51"/>
      <c r="AA44" s="17" t="str">
        <f t="shared" si="205"/>
        <v/>
      </c>
      <c r="AB44" s="51"/>
      <c r="AC44" s="17" t="str">
        <f t="shared" si="206"/>
        <v/>
      </c>
      <c r="AD44" s="51"/>
      <c r="AE44" s="17" t="str">
        <f t="shared" si="207"/>
        <v/>
      </c>
      <c r="AF44" s="51"/>
      <c r="AG44" s="17" t="str">
        <f t="shared" si="208"/>
        <v/>
      </c>
      <c r="AH44" s="51"/>
      <c r="AI44" s="17" t="str">
        <f t="shared" si="209"/>
        <v/>
      </c>
      <c r="AJ44" s="51"/>
      <c r="AK44" s="17" t="str">
        <f t="shared" si="210"/>
        <v/>
      </c>
      <c r="AL44" s="51"/>
      <c r="AM44" s="17" t="str">
        <f t="shared" si="211"/>
        <v/>
      </c>
      <c r="AN44" s="51"/>
      <c r="AO44" s="17" t="str">
        <f t="shared" si="212"/>
        <v/>
      </c>
      <c r="AP44" s="51"/>
      <c r="AQ44" s="17" t="str">
        <f t="shared" si="213"/>
        <v/>
      </c>
      <c r="AR44" s="51"/>
      <c r="AS44" s="17" t="str">
        <f t="shared" si="214"/>
        <v/>
      </c>
      <c r="AT44" s="51"/>
      <c r="AU44" s="17" t="str">
        <f t="shared" si="215"/>
        <v/>
      </c>
      <c r="AV44" s="51"/>
      <c r="AW44" s="17" t="str">
        <f t="shared" si="216"/>
        <v/>
      </c>
      <c r="AX44" s="51"/>
      <c r="AY44" s="17" t="str">
        <f t="shared" si="217"/>
        <v/>
      </c>
      <c r="AZ44" s="51"/>
      <c r="BA44" s="17" t="str">
        <f t="shared" si="218"/>
        <v/>
      </c>
      <c r="BB44" s="51"/>
      <c r="BC44" s="17" t="str">
        <f t="shared" si="219"/>
        <v/>
      </c>
      <c r="BD44" s="51"/>
      <c r="BE44" s="17" t="str">
        <f t="shared" si="220"/>
        <v/>
      </c>
      <c r="BF44" s="51"/>
      <c r="BG44" s="17" t="str">
        <f t="shared" si="221"/>
        <v/>
      </c>
      <c r="BH44" s="51"/>
      <c r="BI44" s="17" t="str">
        <f t="shared" si="222"/>
        <v/>
      </c>
      <c r="BJ44" s="51"/>
      <c r="BK44" s="17" t="str">
        <f t="shared" si="223"/>
        <v/>
      </c>
      <c r="BL44" s="51"/>
      <c r="BM44" s="17" t="str">
        <f t="shared" si="224"/>
        <v/>
      </c>
      <c r="BN44" s="51"/>
      <c r="BO44" s="17" t="str">
        <f t="shared" si="225"/>
        <v/>
      </c>
      <c r="BP44" s="51"/>
      <c r="BQ44" s="17" t="str">
        <f t="shared" si="226"/>
        <v/>
      </c>
      <c r="BR44" s="51"/>
      <c r="BS44" s="17" t="str">
        <f t="shared" si="227"/>
        <v/>
      </c>
      <c r="BT44" s="9"/>
    </row>
    <row r="45" spans="1:72" x14ac:dyDescent="0.25">
      <c r="A45" s="187"/>
      <c r="B45" s="51"/>
      <c r="C45" s="17" t="str">
        <f t="shared" si="228"/>
        <v/>
      </c>
      <c r="D45" s="51"/>
      <c r="E45" s="17" t="str">
        <f t="shared" si="229"/>
        <v/>
      </c>
      <c r="F45" s="51"/>
      <c r="G45" s="17" t="str">
        <f t="shared" si="230"/>
        <v/>
      </c>
      <c r="H45" s="51"/>
      <c r="I45" s="17" t="str">
        <f t="shared" si="231"/>
        <v/>
      </c>
      <c r="J45" s="51"/>
      <c r="K45" s="17" t="str">
        <f t="shared" si="232"/>
        <v/>
      </c>
      <c r="L45" s="51"/>
      <c r="M45" s="17" t="str">
        <f t="shared" si="198"/>
        <v/>
      </c>
      <c r="N45" s="51"/>
      <c r="O45" s="17" t="str">
        <f t="shared" si="199"/>
        <v/>
      </c>
      <c r="P45" s="51"/>
      <c r="Q45" s="17" t="str">
        <f t="shared" si="200"/>
        <v/>
      </c>
      <c r="R45" s="51"/>
      <c r="S45" s="17" t="str">
        <f t="shared" si="201"/>
        <v/>
      </c>
      <c r="T45" s="51"/>
      <c r="U45" s="17" t="str">
        <f t="shared" si="202"/>
        <v/>
      </c>
      <c r="V45" s="51"/>
      <c r="W45" s="17" t="str">
        <f t="shared" si="203"/>
        <v/>
      </c>
      <c r="X45" s="51"/>
      <c r="Y45" s="17" t="str">
        <f t="shared" si="204"/>
        <v/>
      </c>
      <c r="Z45" s="51"/>
      <c r="AA45" s="17" t="str">
        <f t="shared" si="205"/>
        <v/>
      </c>
      <c r="AB45" s="51"/>
      <c r="AC45" s="17" t="str">
        <f t="shared" si="206"/>
        <v/>
      </c>
      <c r="AD45" s="51"/>
      <c r="AE45" s="17" t="str">
        <f t="shared" si="207"/>
        <v/>
      </c>
      <c r="AF45" s="51"/>
      <c r="AG45" s="17" t="str">
        <f t="shared" si="208"/>
        <v/>
      </c>
      <c r="AH45" s="51"/>
      <c r="AI45" s="17" t="str">
        <f t="shared" si="209"/>
        <v/>
      </c>
      <c r="AJ45" s="51"/>
      <c r="AK45" s="17" t="str">
        <f t="shared" si="210"/>
        <v/>
      </c>
      <c r="AL45" s="51"/>
      <c r="AM45" s="17" t="str">
        <f t="shared" si="211"/>
        <v/>
      </c>
      <c r="AN45" s="51"/>
      <c r="AO45" s="17" t="str">
        <f t="shared" si="212"/>
        <v/>
      </c>
      <c r="AP45" s="51"/>
      <c r="AQ45" s="17" t="str">
        <f t="shared" si="213"/>
        <v/>
      </c>
      <c r="AR45" s="51"/>
      <c r="AS45" s="17" t="str">
        <f t="shared" si="214"/>
        <v/>
      </c>
      <c r="AT45" s="51"/>
      <c r="AU45" s="17" t="str">
        <f t="shared" si="215"/>
        <v/>
      </c>
      <c r="AV45" s="51"/>
      <c r="AW45" s="17" t="str">
        <f t="shared" si="216"/>
        <v/>
      </c>
      <c r="AX45" s="51"/>
      <c r="AY45" s="17" t="str">
        <f t="shared" si="217"/>
        <v/>
      </c>
      <c r="AZ45" s="51"/>
      <c r="BA45" s="17" t="str">
        <f t="shared" si="218"/>
        <v/>
      </c>
      <c r="BB45" s="51"/>
      <c r="BC45" s="17" t="str">
        <f t="shared" si="219"/>
        <v/>
      </c>
      <c r="BD45" s="51"/>
      <c r="BE45" s="17" t="str">
        <f t="shared" si="220"/>
        <v/>
      </c>
      <c r="BF45" s="51"/>
      <c r="BG45" s="17" t="str">
        <f t="shared" si="221"/>
        <v/>
      </c>
      <c r="BH45" s="51"/>
      <c r="BI45" s="17" t="str">
        <f t="shared" si="222"/>
        <v/>
      </c>
      <c r="BJ45" s="51"/>
      <c r="BK45" s="17" t="str">
        <f t="shared" si="223"/>
        <v/>
      </c>
      <c r="BL45" s="51"/>
      <c r="BM45" s="17" t="str">
        <f t="shared" si="224"/>
        <v/>
      </c>
      <c r="BN45" s="51"/>
      <c r="BO45" s="17" t="str">
        <f t="shared" si="225"/>
        <v/>
      </c>
      <c r="BP45" s="51"/>
      <c r="BQ45" s="17" t="str">
        <f t="shared" si="226"/>
        <v/>
      </c>
      <c r="BR45" s="51"/>
      <c r="BS45" s="17" t="str">
        <f t="shared" si="227"/>
        <v/>
      </c>
      <c r="BT45" s="9"/>
    </row>
    <row r="46" spans="1:72" x14ac:dyDescent="0.25">
      <c r="A46" s="187"/>
      <c r="B46" s="51"/>
      <c r="C46" s="17" t="str">
        <f t="shared" si="228"/>
        <v/>
      </c>
      <c r="D46" s="51"/>
      <c r="E46" s="17" t="str">
        <f t="shared" si="229"/>
        <v/>
      </c>
      <c r="F46" s="51"/>
      <c r="G46" s="17" t="str">
        <f t="shared" si="230"/>
        <v/>
      </c>
      <c r="H46" s="51"/>
      <c r="I46" s="17" t="str">
        <f t="shared" si="231"/>
        <v/>
      </c>
      <c r="J46" s="51"/>
      <c r="K46" s="17" t="str">
        <f t="shared" si="232"/>
        <v/>
      </c>
      <c r="L46" s="51"/>
      <c r="M46" s="17" t="str">
        <f t="shared" si="198"/>
        <v/>
      </c>
      <c r="N46" s="51"/>
      <c r="O46" s="17" t="str">
        <f t="shared" si="199"/>
        <v/>
      </c>
      <c r="P46" s="51"/>
      <c r="Q46" s="17" t="str">
        <f t="shared" si="200"/>
        <v/>
      </c>
      <c r="R46" s="51"/>
      <c r="S46" s="17" t="str">
        <f t="shared" si="201"/>
        <v/>
      </c>
      <c r="T46" s="51"/>
      <c r="U46" s="17" t="str">
        <f t="shared" si="202"/>
        <v/>
      </c>
      <c r="V46" s="51"/>
      <c r="W46" s="17" t="str">
        <f t="shared" si="203"/>
        <v/>
      </c>
      <c r="X46" s="51"/>
      <c r="Y46" s="17" t="str">
        <f t="shared" si="204"/>
        <v/>
      </c>
      <c r="Z46" s="51"/>
      <c r="AA46" s="17" t="str">
        <f t="shared" si="205"/>
        <v/>
      </c>
      <c r="AB46" s="51"/>
      <c r="AC46" s="17" t="str">
        <f t="shared" si="206"/>
        <v/>
      </c>
      <c r="AD46" s="51"/>
      <c r="AE46" s="17" t="str">
        <f t="shared" si="207"/>
        <v/>
      </c>
      <c r="AF46" s="51"/>
      <c r="AG46" s="17" t="str">
        <f t="shared" si="208"/>
        <v/>
      </c>
      <c r="AH46" s="51"/>
      <c r="AI46" s="17" t="str">
        <f t="shared" si="209"/>
        <v/>
      </c>
      <c r="AJ46" s="51"/>
      <c r="AK46" s="17" t="str">
        <f t="shared" si="210"/>
        <v/>
      </c>
      <c r="AL46" s="51"/>
      <c r="AM46" s="17" t="str">
        <f t="shared" si="211"/>
        <v/>
      </c>
      <c r="AN46" s="51"/>
      <c r="AO46" s="17" t="str">
        <f t="shared" si="212"/>
        <v/>
      </c>
      <c r="AP46" s="51"/>
      <c r="AQ46" s="17" t="str">
        <f t="shared" si="213"/>
        <v/>
      </c>
      <c r="AR46" s="51"/>
      <c r="AS46" s="17" t="str">
        <f t="shared" si="214"/>
        <v/>
      </c>
      <c r="AT46" s="51"/>
      <c r="AU46" s="17" t="str">
        <f t="shared" si="215"/>
        <v/>
      </c>
      <c r="AV46" s="51"/>
      <c r="AW46" s="17" t="str">
        <f t="shared" si="216"/>
        <v/>
      </c>
      <c r="AX46" s="51"/>
      <c r="AY46" s="17" t="str">
        <f t="shared" si="217"/>
        <v/>
      </c>
      <c r="AZ46" s="51"/>
      <c r="BA46" s="17" t="str">
        <f t="shared" si="218"/>
        <v/>
      </c>
      <c r="BB46" s="51"/>
      <c r="BC46" s="17" t="str">
        <f t="shared" si="219"/>
        <v/>
      </c>
      <c r="BD46" s="51"/>
      <c r="BE46" s="17" t="str">
        <f t="shared" si="220"/>
        <v/>
      </c>
      <c r="BF46" s="51"/>
      <c r="BG46" s="17" t="str">
        <f t="shared" si="221"/>
        <v/>
      </c>
      <c r="BH46" s="51"/>
      <c r="BI46" s="17" t="str">
        <f t="shared" si="222"/>
        <v/>
      </c>
      <c r="BJ46" s="51"/>
      <c r="BK46" s="17" t="str">
        <f t="shared" si="223"/>
        <v/>
      </c>
      <c r="BL46" s="51"/>
      <c r="BM46" s="17" t="str">
        <f t="shared" si="224"/>
        <v/>
      </c>
      <c r="BN46" s="51"/>
      <c r="BO46" s="17" t="str">
        <f t="shared" si="225"/>
        <v/>
      </c>
      <c r="BP46" s="51"/>
      <c r="BQ46" s="17" t="str">
        <f t="shared" si="226"/>
        <v/>
      </c>
      <c r="BR46" s="51"/>
      <c r="BS46" s="17" t="str">
        <f t="shared" si="227"/>
        <v/>
      </c>
      <c r="BT46" s="9"/>
    </row>
    <row r="47" spans="1:72" s="14" customFormat="1" ht="16.5" thickBot="1" x14ac:dyDescent="0.3">
      <c r="A47" s="188"/>
      <c r="B47" s="52"/>
      <c r="C47" s="18" t="str">
        <f t="shared" si="228"/>
        <v/>
      </c>
      <c r="D47" s="52"/>
      <c r="E47" s="18" t="str">
        <f t="shared" si="229"/>
        <v/>
      </c>
      <c r="F47" s="52"/>
      <c r="G47" s="18" t="str">
        <f t="shared" si="230"/>
        <v/>
      </c>
      <c r="H47" s="52"/>
      <c r="I47" s="18" t="str">
        <f t="shared" si="231"/>
        <v/>
      </c>
      <c r="J47" s="52"/>
      <c r="K47" s="18" t="str">
        <f t="shared" si="232"/>
        <v/>
      </c>
      <c r="L47" s="52"/>
      <c r="M47" s="18" t="str">
        <f t="shared" si="198"/>
        <v/>
      </c>
      <c r="N47" s="52"/>
      <c r="O47" s="18" t="str">
        <f t="shared" si="199"/>
        <v/>
      </c>
      <c r="P47" s="52"/>
      <c r="Q47" s="18" t="str">
        <f t="shared" si="200"/>
        <v/>
      </c>
      <c r="R47" s="52"/>
      <c r="S47" s="18" t="str">
        <f t="shared" si="201"/>
        <v/>
      </c>
      <c r="T47" s="52"/>
      <c r="U47" s="18" t="str">
        <f t="shared" si="202"/>
        <v/>
      </c>
      <c r="V47" s="52"/>
      <c r="W47" s="18" t="str">
        <f t="shared" si="203"/>
        <v/>
      </c>
      <c r="X47" s="52"/>
      <c r="Y47" s="18" t="str">
        <f t="shared" si="204"/>
        <v/>
      </c>
      <c r="Z47" s="52"/>
      <c r="AA47" s="18" t="str">
        <f t="shared" si="205"/>
        <v/>
      </c>
      <c r="AB47" s="52"/>
      <c r="AC47" s="18" t="str">
        <f t="shared" si="206"/>
        <v/>
      </c>
      <c r="AD47" s="52"/>
      <c r="AE47" s="18" t="str">
        <f t="shared" si="207"/>
        <v/>
      </c>
      <c r="AF47" s="52"/>
      <c r="AG47" s="18" t="str">
        <f t="shared" si="208"/>
        <v/>
      </c>
      <c r="AH47" s="52"/>
      <c r="AI47" s="18" t="str">
        <f t="shared" si="209"/>
        <v/>
      </c>
      <c r="AJ47" s="52"/>
      <c r="AK47" s="18" t="str">
        <f t="shared" si="210"/>
        <v/>
      </c>
      <c r="AL47" s="52"/>
      <c r="AM47" s="18" t="str">
        <f t="shared" si="211"/>
        <v/>
      </c>
      <c r="AN47" s="52"/>
      <c r="AO47" s="18" t="str">
        <f t="shared" si="212"/>
        <v/>
      </c>
      <c r="AP47" s="52"/>
      <c r="AQ47" s="18" t="str">
        <f t="shared" si="213"/>
        <v/>
      </c>
      <c r="AR47" s="52"/>
      <c r="AS47" s="18" t="str">
        <f t="shared" si="214"/>
        <v/>
      </c>
      <c r="AT47" s="52"/>
      <c r="AU47" s="18" t="str">
        <f t="shared" si="215"/>
        <v/>
      </c>
      <c r="AV47" s="52"/>
      <c r="AW47" s="18" t="str">
        <f t="shared" si="216"/>
        <v/>
      </c>
      <c r="AX47" s="52"/>
      <c r="AY47" s="18" t="str">
        <f t="shared" si="217"/>
        <v/>
      </c>
      <c r="AZ47" s="52"/>
      <c r="BA47" s="18" t="str">
        <f t="shared" si="218"/>
        <v/>
      </c>
      <c r="BB47" s="52"/>
      <c r="BC47" s="18" t="str">
        <f t="shared" si="219"/>
        <v/>
      </c>
      <c r="BD47" s="52"/>
      <c r="BE47" s="18" t="str">
        <f t="shared" si="220"/>
        <v/>
      </c>
      <c r="BF47" s="52"/>
      <c r="BG47" s="18" t="str">
        <f t="shared" si="221"/>
        <v/>
      </c>
      <c r="BH47" s="52"/>
      <c r="BI47" s="18" t="str">
        <f t="shared" si="222"/>
        <v/>
      </c>
      <c r="BJ47" s="52"/>
      <c r="BK47" s="18" t="str">
        <f t="shared" si="223"/>
        <v/>
      </c>
      <c r="BL47" s="52"/>
      <c r="BM47" s="18" t="str">
        <f t="shared" si="224"/>
        <v/>
      </c>
      <c r="BN47" s="52"/>
      <c r="BO47" s="18" t="str">
        <f t="shared" si="225"/>
        <v/>
      </c>
      <c r="BP47" s="52"/>
      <c r="BQ47" s="18" t="str">
        <f t="shared" si="226"/>
        <v/>
      </c>
      <c r="BR47" s="52"/>
      <c r="BS47" s="18" t="str">
        <f t="shared" si="227"/>
        <v/>
      </c>
      <c r="BT47" s="13"/>
    </row>
    <row r="48" spans="1:72" s="12" customFormat="1" ht="16.5" thickTop="1" x14ac:dyDescent="0.25">
      <c r="A48" s="173"/>
      <c r="B48" s="50"/>
      <c r="C48" s="19" t="str">
        <f t="shared" ref="C48" si="233">IF(B48="","",B48)</f>
        <v/>
      </c>
      <c r="D48" s="50"/>
      <c r="E48" s="19" t="str">
        <f t="shared" ref="E48" si="234">IF(D48="","",D48)</f>
        <v/>
      </c>
      <c r="F48" s="50"/>
      <c r="G48" s="19" t="str">
        <f t="shared" ref="G48" si="235">IF(F48="","",F48)</f>
        <v/>
      </c>
      <c r="H48" s="50"/>
      <c r="I48" s="19" t="str">
        <f t="shared" ref="I48" si="236">IF(H48="","",H48)</f>
        <v/>
      </c>
      <c r="J48" s="50"/>
      <c r="K48" s="19" t="str">
        <f t="shared" ref="K48" si="237">IF(J48="","",J48)</f>
        <v/>
      </c>
      <c r="L48" s="50"/>
      <c r="M48" s="19" t="str">
        <f t="shared" ref="M48:M55" si="238">IF(L48="","",L48)</f>
        <v/>
      </c>
      <c r="N48" s="50"/>
      <c r="O48" s="19" t="str">
        <f t="shared" ref="O48" si="239">IF(N48="","",N48)</f>
        <v/>
      </c>
      <c r="P48" s="50"/>
      <c r="Q48" s="19" t="str">
        <f t="shared" ref="Q48:Q55" si="240">IF(P48="","",P48)</f>
        <v/>
      </c>
      <c r="R48" s="50"/>
      <c r="S48" s="19" t="str">
        <f t="shared" ref="S48" si="241">IF(R48="","",R48)</f>
        <v/>
      </c>
      <c r="T48" s="50"/>
      <c r="U48" s="19" t="str">
        <f t="shared" ref="U48:U55" si="242">IF(T48="","",T48)</f>
        <v/>
      </c>
      <c r="V48" s="50"/>
      <c r="W48" s="19" t="str">
        <f t="shared" ref="W48" si="243">IF(V48="","",V48)</f>
        <v/>
      </c>
      <c r="X48" s="50"/>
      <c r="Y48" s="19" t="str">
        <f t="shared" ref="Y48:Y55" si="244">IF(X48="","",X48)</f>
        <v/>
      </c>
      <c r="Z48" s="50"/>
      <c r="AA48" s="19" t="str">
        <f t="shared" ref="AA48" si="245">IF(Z48="","",Z48)</f>
        <v/>
      </c>
      <c r="AB48" s="50"/>
      <c r="AC48" s="19" t="str">
        <f t="shared" ref="AC48:AC55" si="246">IF(AB48="","",AB48)</f>
        <v/>
      </c>
      <c r="AD48" s="50"/>
      <c r="AE48" s="19" t="str">
        <f t="shared" ref="AE48" si="247">IF(AD48="","",AD48)</f>
        <v/>
      </c>
      <c r="AF48" s="50"/>
      <c r="AG48" s="19" t="str">
        <f t="shared" ref="AG48:AG55" si="248">IF(AF48="","",AF48)</f>
        <v/>
      </c>
      <c r="AH48" s="50"/>
      <c r="AI48" s="19" t="str">
        <f t="shared" ref="AI48" si="249">IF(AH48="","",AH48)</f>
        <v/>
      </c>
      <c r="AJ48" s="50"/>
      <c r="AK48" s="19" t="str">
        <f t="shared" ref="AK48:AK55" si="250">IF(AJ48="","",AJ48)</f>
        <v/>
      </c>
      <c r="AL48" s="50"/>
      <c r="AM48" s="19" t="str">
        <f t="shared" ref="AM48" si="251">IF(AL48="","",AL48)</f>
        <v/>
      </c>
      <c r="AN48" s="50"/>
      <c r="AO48" s="19" t="str">
        <f t="shared" ref="AO48:AO55" si="252">IF(AN48="","",AN48)</f>
        <v/>
      </c>
      <c r="AP48" s="50"/>
      <c r="AQ48" s="19" t="str">
        <f t="shared" ref="AQ48" si="253">IF(AP48="","",AP48)</f>
        <v/>
      </c>
      <c r="AR48" s="50"/>
      <c r="AS48" s="19" t="str">
        <f t="shared" ref="AS48:AS55" si="254">IF(AR48="","",AR48)</f>
        <v/>
      </c>
      <c r="AT48" s="50"/>
      <c r="AU48" s="19" t="str">
        <f>IF(AT48="","",AT48)</f>
        <v/>
      </c>
      <c r="AV48" s="50"/>
      <c r="AW48" s="19" t="str">
        <f>IF(AV48="","",AV48)</f>
        <v/>
      </c>
      <c r="AX48" s="50"/>
      <c r="AY48" s="19" t="str">
        <f>IF(AX48="","",AX48)</f>
        <v/>
      </c>
      <c r="AZ48" s="50"/>
      <c r="BA48" s="19" t="str">
        <f>IF(AZ48="","",AZ48)</f>
        <v/>
      </c>
      <c r="BB48" s="50"/>
      <c r="BC48" s="19" t="str">
        <f>IF(BB48="","",BB48)</f>
        <v/>
      </c>
      <c r="BD48" s="50"/>
      <c r="BE48" s="19" t="str">
        <f>IF(BD48="","",BD48)</f>
        <v/>
      </c>
      <c r="BF48" s="50"/>
      <c r="BG48" s="19" t="str">
        <f>IF(BF48="","",BF48)</f>
        <v/>
      </c>
      <c r="BH48" s="50"/>
      <c r="BI48" s="19" t="str">
        <f>IF(BH48="","",BH48)</f>
        <v/>
      </c>
      <c r="BJ48" s="50"/>
      <c r="BK48" s="19" t="str">
        <f>IF(BJ48="","",BJ48)</f>
        <v/>
      </c>
      <c r="BL48" s="50"/>
      <c r="BM48" s="19" t="str">
        <f>IF(BL48="","",BL48)</f>
        <v/>
      </c>
      <c r="BN48" s="50"/>
      <c r="BO48" s="19" t="str">
        <f>IF(BN48="","",BN48)</f>
        <v/>
      </c>
      <c r="BP48" s="50"/>
      <c r="BQ48" s="19" t="str">
        <f>IF(BP48="","",BP48)</f>
        <v/>
      </c>
      <c r="BR48" s="50"/>
      <c r="BS48" s="19" t="str">
        <f>IF(BR48="","",BR48)</f>
        <v/>
      </c>
      <c r="BT48" s="11"/>
    </row>
    <row r="49" spans="1:72" x14ac:dyDescent="0.25">
      <c r="A49" s="174"/>
      <c r="B49" s="51"/>
      <c r="C49" s="17" t="str">
        <f t="shared" ref="C49:C54" si="255">IF(B49="","",C48*(1-0.65)+B49*0.65)</f>
        <v/>
      </c>
      <c r="D49" s="51"/>
      <c r="E49" s="17" t="str">
        <f t="shared" ref="E49:E54" si="256">IF(D49="","",E48*(1-0.65)+D49*0.65)</f>
        <v/>
      </c>
      <c r="F49" s="51"/>
      <c r="G49" s="17" t="str">
        <f t="shared" ref="G49:G54" si="257">IF(F49="","",G48*(1-0.65)+F49*0.65)</f>
        <v/>
      </c>
      <c r="H49" s="51"/>
      <c r="I49" s="17" t="str">
        <f t="shared" ref="I49:I54" si="258">IF(H49="","",I48*(1-0.65)+H49*0.65)</f>
        <v/>
      </c>
      <c r="J49" s="51"/>
      <c r="K49" s="17" t="str">
        <f t="shared" ref="K49:K54" si="259">IF(J49="","",K48*(1-0.65)+J49*0.65)</f>
        <v/>
      </c>
      <c r="L49" s="51"/>
      <c r="M49" s="17" t="str">
        <f t="shared" ref="M49:M54" si="260">IF(L49="","",M48*(1-0.65)+L49*0.65)</f>
        <v/>
      </c>
      <c r="N49" s="51"/>
      <c r="O49" s="17" t="str">
        <f t="shared" ref="O49:O54" si="261">IF(N49="","",O48*(1-0.65)+N49*0.65)</f>
        <v/>
      </c>
      <c r="P49" s="51"/>
      <c r="Q49" s="17" t="str">
        <f t="shared" ref="Q49:Q54" si="262">IF(P49="","",Q48*(1-0.65)+P49*0.65)</f>
        <v/>
      </c>
      <c r="R49" s="51"/>
      <c r="S49" s="17" t="str">
        <f t="shared" ref="S49:S54" si="263">IF(R49="","",S48*(1-0.65)+R49*0.65)</f>
        <v/>
      </c>
      <c r="T49" s="51"/>
      <c r="U49" s="17" t="str">
        <f t="shared" ref="U49:U54" si="264">IF(T49="","",U48*(1-0.65)+T49*0.65)</f>
        <v/>
      </c>
      <c r="V49" s="51"/>
      <c r="W49" s="17" t="str">
        <f t="shared" ref="W49:W54" si="265">IF(V49="","",W48*(1-0.65)+V49*0.65)</f>
        <v/>
      </c>
      <c r="X49" s="51"/>
      <c r="Y49" s="17" t="str">
        <f t="shared" ref="Y49:Y54" si="266">IF(X49="","",Y48*(1-0.65)+X49*0.65)</f>
        <v/>
      </c>
      <c r="Z49" s="51"/>
      <c r="AA49" s="17" t="str">
        <f t="shared" ref="AA49:AA54" si="267">IF(Z49="","",AA48*(1-0.65)+Z49*0.65)</f>
        <v/>
      </c>
      <c r="AB49" s="51"/>
      <c r="AC49" s="17" t="str">
        <f t="shared" ref="AC49:AC54" si="268">IF(AB49="","",AC48*(1-0.65)+AB49*0.65)</f>
        <v/>
      </c>
      <c r="AD49" s="51"/>
      <c r="AE49" s="17" t="str">
        <f t="shared" ref="AE49:AE54" si="269">IF(AD49="","",AE48*(1-0.65)+AD49*0.65)</f>
        <v/>
      </c>
      <c r="AF49" s="51"/>
      <c r="AG49" s="17" t="str">
        <f t="shared" ref="AG49:AG54" si="270">IF(AF49="","",AG48*(1-0.65)+AF49*0.65)</f>
        <v/>
      </c>
      <c r="AH49" s="51"/>
      <c r="AI49" s="17" t="str">
        <f t="shared" ref="AI49:AI54" si="271">IF(AH49="","",AI48*(1-0.65)+AH49*0.65)</f>
        <v/>
      </c>
      <c r="AJ49" s="51"/>
      <c r="AK49" s="17" t="str">
        <f t="shared" ref="AK49:AK54" si="272">IF(AJ49="","",AK48*(1-0.65)+AJ49*0.65)</f>
        <v/>
      </c>
      <c r="AL49" s="51"/>
      <c r="AM49" s="17" t="str">
        <f t="shared" ref="AM49:AM54" si="273">IF(AL49="","",AM48*(1-0.65)+AL49*0.65)</f>
        <v/>
      </c>
      <c r="AN49" s="51"/>
      <c r="AO49" s="17" t="str">
        <f t="shared" ref="AO49:AO54" si="274">IF(AN49="","",AO48*(1-0.65)+AN49*0.65)</f>
        <v/>
      </c>
      <c r="AP49" s="51"/>
      <c r="AQ49" s="17" t="str">
        <f t="shared" ref="AQ49:AQ54" si="275">IF(AP49="","",AQ48*(1-0.65)+AP49*0.65)</f>
        <v/>
      </c>
      <c r="AR49" s="51"/>
      <c r="AS49" s="17" t="str">
        <f t="shared" ref="AS49:AS54" si="276">IF(AR49="","",AS48*(1-0.65)+AR49*0.65)</f>
        <v/>
      </c>
      <c r="AT49" s="51"/>
      <c r="AU49" s="17" t="str">
        <f t="shared" ref="AU49:AU54" si="277">IF(AT49="","",AU48*(1-0.65)+AT49*0.65)</f>
        <v/>
      </c>
      <c r="AV49" s="51"/>
      <c r="AW49" s="17" t="str">
        <f t="shared" ref="AW49:AW54" si="278">IF(AV49="","",AW48*(1-0.65)+AV49*0.65)</f>
        <v/>
      </c>
      <c r="AX49" s="51"/>
      <c r="AY49" s="17" t="str">
        <f t="shared" ref="AY49:AY54" si="279">IF(AX49="","",AY48*(1-0.65)+AX49*0.65)</f>
        <v/>
      </c>
      <c r="AZ49" s="51"/>
      <c r="BA49" s="17" t="str">
        <f t="shared" ref="BA49:BA54" si="280">IF(AZ49="","",BA48*(1-0.65)+AZ49*0.65)</f>
        <v/>
      </c>
      <c r="BB49" s="51"/>
      <c r="BC49" s="17" t="str">
        <f t="shared" ref="BC49:BC54" si="281">IF(BB49="","",BC48*(1-0.65)+BB49*0.65)</f>
        <v/>
      </c>
      <c r="BD49" s="51"/>
      <c r="BE49" s="17" t="str">
        <f t="shared" ref="BE49:BE54" si="282">IF(BD49="","",BE48*(1-0.65)+BD49*0.65)</f>
        <v/>
      </c>
      <c r="BF49" s="51"/>
      <c r="BG49" s="17" t="str">
        <f t="shared" ref="BG49:BG54" si="283">IF(BF49="","",BG48*(1-0.65)+BF49*0.65)</f>
        <v/>
      </c>
      <c r="BH49" s="51"/>
      <c r="BI49" s="17" t="str">
        <f t="shared" ref="BI49:BI54" si="284">IF(BH49="","",BI48*(1-0.65)+BH49*0.65)</f>
        <v/>
      </c>
      <c r="BJ49" s="51"/>
      <c r="BK49" s="17" t="str">
        <f t="shared" ref="BK49:BK54" si="285">IF(BJ49="","",BK48*(1-0.65)+BJ49*0.65)</f>
        <v/>
      </c>
      <c r="BL49" s="51"/>
      <c r="BM49" s="17" t="str">
        <f t="shared" ref="BM49:BM54" si="286">IF(BL49="","",BM48*(1-0.65)+BL49*0.65)</f>
        <v/>
      </c>
      <c r="BN49" s="51"/>
      <c r="BO49" s="17" t="str">
        <f t="shared" ref="BO49:BO54" si="287">IF(BN49="","",BO48*(1-0.65)+BN49*0.65)</f>
        <v/>
      </c>
      <c r="BP49" s="51"/>
      <c r="BQ49" s="17" t="str">
        <f t="shared" ref="BQ49:BQ54" si="288">IF(BP49="","",BQ48*(1-0.65)+BP49*0.65)</f>
        <v/>
      </c>
      <c r="BR49" s="51"/>
      <c r="BS49" s="17" t="str">
        <f t="shared" ref="BS49:BS54" si="289">IF(BR49="","",BS48*(1-0.65)+BR49*0.65)</f>
        <v/>
      </c>
      <c r="BT49" s="9"/>
    </row>
    <row r="50" spans="1:72" x14ac:dyDescent="0.25">
      <c r="A50" s="174"/>
      <c r="B50" s="51"/>
      <c r="C50" s="17" t="str">
        <f t="shared" si="255"/>
        <v/>
      </c>
      <c r="D50" s="51"/>
      <c r="E50" s="17" t="str">
        <f t="shared" si="256"/>
        <v/>
      </c>
      <c r="F50" s="51"/>
      <c r="G50" s="17" t="str">
        <f t="shared" si="257"/>
        <v/>
      </c>
      <c r="H50" s="51"/>
      <c r="I50" s="17" t="str">
        <f t="shared" si="258"/>
        <v/>
      </c>
      <c r="J50" s="51"/>
      <c r="K50" s="17" t="str">
        <f t="shared" si="259"/>
        <v/>
      </c>
      <c r="L50" s="51"/>
      <c r="M50" s="17" t="str">
        <f t="shared" si="260"/>
        <v/>
      </c>
      <c r="N50" s="51"/>
      <c r="O50" s="17" t="str">
        <f t="shared" si="261"/>
        <v/>
      </c>
      <c r="P50" s="51"/>
      <c r="Q50" s="17" t="str">
        <f t="shared" si="262"/>
        <v/>
      </c>
      <c r="R50" s="51"/>
      <c r="S50" s="17" t="str">
        <f t="shared" si="263"/>
        <v/>
      </c>
      <c r="T50" s="51"/>
      <c r="U50" s="17" t="str">
        <f t="shared" si="264"/>
        <v/>
      </c>
      <c r="V50" s="51"/>
      <c r="W50" s="17" t="str">
        <f t="shared" si="265"/>
        <v/>
      </c>
      <c r="X50" s="51"/>
      <c r="Y50" s="17" t="str">
        <f t="shared" si="266"/>
        <v/>
      </c>
      <c r="Z50" s="51"/>
      <c r="AA50" s="17" t="str">
        <f t="shared" si="267"/>
        <v/>
      </c>
      <c r="AB50" s="51"/>
      <c r="AC50" s="17" t="str">
        <f t="shared" si="268"/>
        <v/>
      </c>
      <c r="AD50" s="51"/>
      <c r="AE50" s="17" t="str">
        <f t="shared" si="269"/>
        <v/>
      </c>
      <c r="AF50" s="51"/>
      <c r="AG50" s="17" t="str">
        <f t="shared" si="270"/>
        <v/>
      </c>
      <c r="AH50" s="51"/>
      <c r="AI50" s="17" t="str">
        <f t="shared" si="271"/>
        <v/>
      </c>
      <c r="AJ50" s="51"/>
      <c r="AK50" s="17" t="str">
        <f t="shared" si="272"/>
        <v/>
      </c>
      <c r="AL50" s="51"/>
      <c r="AM50" s="17" t="str">
        <f t="shared" si="273"/>
        <v/>
      </c>
      <c r="AN50" s="51"/>
      <c r="AO50" s="17" t="str">
        <f t="shared" si="274"/>
        <v/>
      </c>
      <c r="AP50" s="51"/>
      <c r="AQ50" s="17" t="str">
        <f t="shared" si="275"/>
        <v/>
      </c>
      <c r="AR50" s="51"/>
      <c r="AS50" s="17" t="str">
        <f t="shared" si="276"/>
        <v/>
      </c>
      <c r="AT50" s="51"/>
      <c r="AU50" s="17" t="str">
        <f t="shared" si="277"/>
        <v/>
      </c>
      <c r="AV50" s="51"/>
      <c r="AW50" s="17" t="str">
        <f t="shared" si="278"/>
        <v/>
      </c>
      <c r="AX50" s="51"/>
      <c r="AY50" s="17" t="str">
        <f t="shared" si="279"/>
        <v/>
      </c>
      <c r="AZ50" s="51"/>
      <c r="BA50" s="17" t="str">
        <f t="shared" si="280"/>
        <v/>
      </c>
      <c r="BB50" s="51"/>
      <c r="BC50" s="17" t="str">
        <f t="shared" si="281"/>
        <v/>
      </c>
      <c r="BD50" s="51"/>
      <c r="BE50" s="17" t="str">
        <f t="shared" si="282"/>
        <v/>
      </c>
      <c r="BF50" s="51"/>
      <c r="BG50" s="17" t="str">
        <f t="shared" si="283"/>
        <v/>
      </c>
      <c r="BH50" s="51"/>
      <c r="BI50" s="17" t="str">
        <f t="shared" si="284"/>
        <v/>
      </c>
      <c r="BJ50" s="51"/>
      <c r="BK50" s="17" t="str">
        <f t="shared" si="285"/>
        <v/>
      </c>
      <c r="BL50" s="51"/>
      <c r="BM50" s="17" t="str">
        <f t="shared" si="286"/>
        <v/>
      </c>
      <c r="BN50" s="51"/>
      <c r="BO50" s="17" t="str">
        <f t="shared" si="287"/>
        <v/>
      </c>
      <c r="BP50" s="51"/>
      <c r="BQ50" s="17" t="str">
        <f t="shared" si="288"/>
        <v/>
      </c>
      <c r="BR50" s="51"/>
      <c r="BS50" s="17" t="str">
        <f t="shared" si="289"/>
        <v/>
      </c>
      <c r="BT50" s="9"/>
    </row>
    <row r="51" spans="1:72" x14ac:dyDescent="0.25">
      <c r="A51" s="174"/>
      <c r="B51" s="51"/>
      <c r="C51" s="17" t="str">
        <f t="shared" si="255"/>
        <v/>
      </c>
      <c r="D51" s="51"/>
      <c r="E51" s="17" t="str">
        <f t="shared" si="256"/>
        <v/>
      </c>
      <c r="F51" s="51"/>
      <c r="G51" s="17" t="str">
        <f t="shared" si="257"/>
        <v/>
      </c>
      <c r="H51" s="51"/>
      <c r="I51" s="17" t="str">
        <f t="shared" si="258"/>
        <v/>
      </c>
      <c r="J51" s="51"/>
      <c r="K51" s="17" t="str">
        <f t="shared" si="259"/>
        <v/>
      </c>
      <c r="L51" s="51"/>
      <c r="M51" s="17" t="str">
        <f t="shared" si="260"/>
        <v/>
      </c>
      <c r="N51" s="51"/>
      <c r="O51" s="17" t="str">
        <f t="shared" si="261"/>
        <v/>
      </c>
      <c r="P51" s="51"/>
      <c r="Q51" s="17" t="str">
        <f t="shared" si="262"/>
        <v/>
      </c>
      <c r="R51" s="51"/>
      <c r="S51" s="17" t="str">
        <f t="shared" si="263"/>
        <v/>
      </c>
      <c r="T51" s="51"/>
      <c r="U51" s="17" t="str">
        <f t="shared" si="264"/>
        <v/>
      </c>
      <c r="V51" s="51"/>
      <c r="W51" s="17" t="str">
        <f t="shared" si="265"/>
        <v/>
      </c>
      <c r="X51" s="51"/>
      <c r="Y51" s="17" t="str">
        <f t="shared" si="266"/>
        <v/>
      </c>
      <c r="Z51" s="51"/>
      <c r="AA51" s="17" t="str">
        <f t="shared" si="267"/>
        <v/>
      </c>
      <c r="AB51" s="51"/>
      <c r="AC51" s="17" t="str">
        <f t="shared" si="268"/>
        <v/>
      </c>
      <c r="AD51" s="51"/>
      <c r="AE51" s="17" t="str">
        <f t="shared" si="269"/>
        <v/>
      </c>
      <c r="AF51" s="51"/>
      <c r="AG51" s="17" t="str">
        <f t="shared" si="270"/>
        <v/>
      </c>
      <c r="AH51" s="51"/>
      <c r="AI51" s="17" t="str">
        <f t="shared" si="271"/>
        <v/>
      </c>
      <c r="AJ51" s="51"/>
      <c r="AK51" s="17" t="str">
        <f t="shared" si="272"/>
        <v/>
      </c>
      <c r="AL51" s="51"/>
      <c r="AM51" s="17" t="str">
        <f t="shared" si="273"/>
        <v/>
      </c>
      <c r="AN51" s="51"/>
      <c r="AO51" s="17" t="str">
        <f t="shared" si="274"/>
        <v/>
      </c>
      <c r="AP51" s="51"/>
      <c r="AQ51" s="17" t="str">
        <f t="shared" si="275"/>
        <v/>
      </c>
      <c r="AR51" s="51"/>
      <c r="AS51" s="17" t="str">
        <f t="shared" si="276"/>
        <v/>
      </c>
      <c r="AT51" s="51"/>
      <c r="AU51" s="17" t="str">
        <f t="shared" si="277"/>
        <v/>
      </c>
      <c r="AV51" s="51"/>
      <c r="AW51" s="17" t="str">
        <f t="shared" si="278"/>
        <v/>
      </c>
      <c r="AX51" s="51"/>
      <c r="AY51" s="17" t="str">
        <f t="shared" si="279"/>
        <v/>
      </c>
      <c r="AZ51" s="51"/>
      <c r="BA51" s="17" t="str">
        <f t="shared" si="280"/>
        <v/>
      </c>
      <c r="BB51" s="51"/>
      <c r="BC51" s="17" t="str">
        <f t="shared" si="281"/>
        <v/>
      </c>
      <c r="BD51" s="51"/>
      <c r="BE51" s="17" t="str">
        <f t="shared" si="282"/>
        <v/>
      </c>
      <c r="BF51" s="51"/>
      <c r="BG51" s="17" t="str">
        <f t="shared" si="283"/>
        <v/>
      </c>
      <c r="BH51" s="51"/>
      <c r="BI51" s="17" t="str">
        <f t="shared" si="284"/>
        <v/>
      </c>
      <c r="BJ51" s="51"/>
      <c r="BK51" s="17" t="str">
        <f t="shared" si="285"/>
        <v/>
      </c>
      <c r="BL51" s="51"/>
      <c r="BM51" s="17" t="str">
        <f t="shared" si="286"/>
        <v/>
      </c>
      <c r="BN51" s="51"/>
      <c r="BO51" s="17" t="str">
        <f t="shared" si="287"/>
        <v/>
      </c>
      <c r="BP51" s="51"/>
      <c r="BQ51" s="17" t="str">
        <f t="shared" si="288"/>
        <v/>
      </c>
      <c r="BR51" s="51"/>
      <c r="BS51" s="17" t="str">
        <f t="shared" si="289"/>
        <v/>
      </c>
      <c r="BT51" s="9"/>
    </row>
    <row r="52" spans="1:72" x14ac:dyDescent="0.25">
      <c r="A52" s="174"/>
      <c r="B52" s="51"/>
      <c r="C52" s="17" t="str">
        <f t="shared" si="255"/>
        <v/>
      </c>
      <c r="D52" s="51"/>
      <c r="E52" s="17" t="str">
        <f t="shared" si="256"/>
        <v/>
      </c>
      <c r="F52" s="51"/>
      <c r="G52" s="17" t="str">
        <f t="shared" si="257"/>
        <v/>
      </c>
      <c r="H52" s="51"/>
      <c r="I52" s="17" t="str">
        <f t="shared" si="258"/>
        <v/>
      </c>
      <c r="J52" s="51"/>
      <c r="K52" s="17" t="str">
        <f t="shared" si="259"/>
        <v/>
      </c>
      <c r="L52" s="51"/>
      <c r="M52" s="17" t="str">
        <f t="shared" si="260"/>
        <v/>
      </c>
      <c r="N52" s="51"/>
      <c r="O52" s="17" t="str">
        <f t="shared" si="261"/>
        <v/>
      </c>
      <c r="P52" s="51"/>
      <c r="Q52" s="17" t="str">
        <f t="shared" si="262"/>
        <v/>
      </c>
      <c r="R52" s="51"/>
      <c r="S52" s="17" t="str">
        <f t="shared" si="263"/>
        <v/>
      </c>
      <c r="T52" s="51"/>
      <c r="U52" s="17" t="str">
        <f t="shared" si="264"/>
        <v/>
      </c>
      <c r="V52" s="51"/>
      <c r="W52" s="17" t="str">
        <f t="shared" si="265"/>
        <v/>
      </c>
      <c r="X52" s="51"/>
      <c r="Y52" s="17" t="str">
        <f t="shared" si="266"/>
        <v/>
      </c>
      <c r="Z52" s="51"/>
      <c r="AA52" s="17" t="str">
        <f t="shared" si="267"/>
        <v/>
      </c>
      <c r="AB52" s="51"/>
      <c r="AC52" s="17" t="str">
        <f t="shared" si="268"/>
        <v/>
      </c>
      <c r="AD52" s="51"/>
      <c r="AE52" s="17" t="str">
        <f t="shared" si="269"/>
        <v/>
      </c>
      <c r="AF52" s="51"/>
      <c r="AG52" s="17" t="str">
        <f t="shared" si="270"/>
        <v/>
      </c>
      <c r="AH52" s="51"/>
      <c r="AI52" s="17" t="str">
        <f t="shared" si="271"/>
        <v/>
      </c>
      <c r="AJ52" s="51"/>
      <c r="AK52" s="17" t="str">
        <f t="shared" si="272"/>
        <v/>
      </c>
      <c r="AL52" s="51"/>
      <c r="AM52" s="17" t="str">
        <f t="shared" si="273"/>
        <v/>
      </c>
      <c r="AN52" s="51"/>
      <c r="AO52" s="17" t="str">
        <f t="shared" si="274"/>
        <v/>
      </c>
      <c r="AP52" s="51"/>
      <c r="AQ52" s="17" t="str">
        <f t="shared" si="275"/>
        <v/>
      </c>
      <c r="AR52" s="51"/>
      <c r="AS52" s="17" t="str">
        <f t="shared" si="276"/>
        <v/>
      </c>
      <c r="AT52" s="51"/>
      <c r="AU52" s="17" t="str">
        <f t="shared" si="277"/>
        <v/>
      </c>
      <c r="AV52" s="51"/>
      <c r="AW52" s="17" t="str">
        <f t="shared" si="278"/>
        <v/>
      </c>
      <c r="AX52" s="51"/>
      <c r="AY52" s="17" t="str">
        <f t="shared" si="279"/>
        <v/>
      </c>
      <c r="AZ52" s="51"/>
      <c r="BA52" s="17" t="str">
        <f t="shared" si="280"/>
        <v/>
      </c>
      <c r="BB52" s="51"/>
      <c r="BC52" s="17" t="str">
        <f t="shared" si="281"/>
        <v/>
      </c>
      <c r="BD52" s="51"/>
      <c r="BE52" s="17" t="str">
        <f t="shared" si="282"/>
        <v/>
      </c>
      <c r="BF52" s="51"/>
      <c r="BG52" s="17" t="str">
        <f t="shared" si="283"/>
        <v/>
      </c>
      <c r="BH52" s="51"/>
      <c r="BI52" s="17" t="str">
        <f t="shared" si="284"/>
        <v/>
      </c>
      <c r="BJ52" s="51"/>
      <c r="BK52" s="17" t="str">
        <f t="shared" si="285"/>
        <v/>
      </c>
      <c r="BL52" s="51"/>
      <c r="BM52" s="17" t="str">
        <f t="shared" si="286"/>
        <v/>
      </c>
      <c r="BN52" s="51"/>
      <c r="BO52" s="17" t="str">
        <f t="shared" si="287"/>
        <v/>
      </c>
      <c r="BP52" s="51"/>
      <c r="BQ52" s="17" t="str">
        <f t="shared" si="288"/>
        <v/>
      </c>
      <c r="BR52" s="51"/>
      <c r="BS52" s="17" t="str">
        <f t="shared" si="289"/>
        <v/>
      </c>
      <c r="BT52" s="9"/>
    </row>
    <row r="53" spans="1:72" x14ac:dyDescent="0.25">
      <c r="A53" s="174"/>
      <c r="B53" s="51"/>
      <c r="C53" s="17" t="str">
        <f t="shared" si="255"/>
        <v/>
      </c>
      <c r="D53" s="51"/>
      <c r="E53" s="17" t="str">
        <f t="shared" si="256"/>
        <v/>
      </c>
      <c r="F53" s="51"/>
      <c r="G53" s="17" t="str">
        <f t="shared" si="257"/>
        <v/>
      </c>
      <c r="H53" s="51"/>
      <c r="I53" s="17" t="str">
        <f t="shared" si="258"/>
        <v/>
      </c>
      <c r="J53" s="51"/>
      <c r="K53" s="17" t="str">
        <f t="shared" si="259"/>
        <v/>
      </c>
      <c r="L53" s="51"/>
      <c r="M53" s="17" t="str">
        <f t="shared" si="260"/>
        <v/>
      </c>
      <c r="N53" s="51"/>
      <c r="O53" s="17" t="str">
        <f t="shared" si="261"/>
        <v/>
      </c>
      <c r="P53" s="51"/>
      <c r="Q53" s="17" t="str">
        <f t="shared" si="262"/>
        <v/>
      </c>
      <c r="R53" s="51"/>
      <c r="S53" s="17" t="str">
        <f t="shared" si="263"/>
        <v/>
      </c>
      <c r="T53" s="51"/>
      <c r="U53" s="17" t="str">
        <f t="shared" si="264"/>
        <v/>
      </c>
      <c r="V53" s="51"/>
      <c r="W53" s="17" t="str">
        <f t="shared" si="265"/>
        <v/>
      </c>
      <c r="X53" s="51"/>
      <c r="Y53" s="17" t="str">
        <f t="shared" si="266"/>
        <v/>
      </c>
      <c r="Z53" s="51"/>
      <c r="AA53" s="17" t="str">
        <f t="shared" si="267"/>
        <v/>
      </c>
      <c r="AB53" s="51"/>
      <c r="AC53" s="17" t="str">
        <f t="shared" si="268"/>
        <v/>
      </c>
      <c r="AD53" s="51"/>
      <c r="AE53" s="17" t="str">
        <f t="shared" si="269"/>
        <v/>
      </c>
      <c r="AF53" s="51"/>
      <c r="AG53" s="17" t="str">
        <f t="shared" si="270"/>
        <v/>
      </c>
      <c r="AH53" s="51"/>
      <c r="AI53" s="17" t="str">
        <f t="shared" si="271"/>
        <v/>
      </c>
      <c r="AJ53" s="51"/>
      <c r="AK53" s="17" t="str">
        <f t="shared" si="272"/>
        <v/>
      </c>
      <c r="AL53" s="51"/>
      <c r="AM53" s="17" t="str">
        <f t="shared" si="273"/>
        <v/>
      </c>
      <c r="AN53" s="51"/>
      <c r="AO53" s="17" t="str">
        <f t="shared" si="274"/>
        <v/>
      </c>
      <c r="AP53" s="51"/>
      <c r="AQ53" s="17" t="str">
        <f t="shared" si="275"/>
        <v/>
      </c>
      <c r="AR53" s="51"/>
      <c r="AS53" s="17" t="str">
        <f t="shared" si="276"/>
        <v/>
      </c>
      <c r="AT53" s="51"/>
      <c r="AU53" s="17" t="str">
        <f t="shared" si="277"/>
        <v/>
      </c>
      <c r="AV53" s="51"/>
      <c r="AW53" s="17" t="str">
        <f t="shared" si="278"/>
        <v/>
      </c>
      <c r="AX53" s="51"/>
      <c r="AY53" s="17" t="str">
        <f t="shared" si="279"/>
        <v/>
      </c>
      <c r="AZ53" s="51"/>
      <c r="BA53" s="17" t="str">
        <f t="shared" si="280"/>
        <v/>
      </c>
      <c r="BB53" s="51"/>
      <c r="BC53" s="17" t="str">
        <f t="shared" si="281"/>
        <v/>
      </c>
      <c r="BD53" s="51"/>
      <c r="BE53" s="17" t="str">
        <f t="shared" si="282"/>
        <v/>
      </c>
      <c r="BF53" s="51"/>
      <c r="BG53" s="17" t="str">
        <f t="shared" si="283"/>
        <v/>
      </c>
      <c r="BH53" s="51"/>
      <c r="BI53" s="17" t="str">
        <f t="shared" si="284"/>
        <v/>
      </c>
      <c r="BJ53" s="51"/>
      <c r="BK53" s="17" t="str">
        <f t="shared" si="285"/>
        <v/>
      </c>
      <c r="BL53" s="51"/>
      <c r="BM53" s="17" t="str">
        <f t="shared" si="286"/>
        <v/>
      </c>
      <c r="BN53" s="51"/>
      <c r="BO53" s="17" t="str">
        <f t="shared" si="287"/>
        <v/>
      </c>
      <c r="BP53" s="51"/>
      <c r="BQ53" s="17" t="str">
        <f t="shared" si="288"/>
        <v/>
      </c>
      <c r="BR53" s="51"/>
      <c r="BS53" s="17" t="str">
        <f t="shared" si="289"/>
        <v/>
      </c>
      <c r="BT53" s="9"/>
    </row>
    <row r="54" spans="1:72" s="14" customFormat="1" ht="16.5" thickBot="1" x14ac:dyDescent="0.3">
      <c r="A54" s="175"/>
      <c r="B54" s="52"/>
      <c r="C54" s="18" t="str">
        <f t="shared" si="255"/>
        <v/>
      </c>
      <c r="D54" s="52"/>
      <c r="E54" s="18" t="str">
        <f t="shared" si="256"/>
        <v/>
      </c>
      <c r="F54" s="52"/>
      <c r="G54" s="18" t="str">
        <f t="shared" si="257"/>
        <v/>
      </c>
      <c r="H54" s="52"/>
      <c r="I54" s="18" t="str">
        <f t="shared" si="258"/>
        <v/>
      </c>
      <c r="J54" s="52"/>
      <c r="K54" s="18" t="str">
        <f t="shared" si="259"/>
        <v/>
      </c>
      <c r="L54" s="52"/>
      <c r="M54" s="18" t="str">
        <f t="shared" si="260"/>
        <v/>
      </c>
      <c r="N54" s="52"/>
      <c r="O54" s="18" t="str">
        <f t="shared" si="261"/>
        <v/>
      </c>
      <c r="P54" s="52"/>
      <c r="Q54" s="18" t="str">
        <f t="shared" si="262"/>
        <v/>
      </c>
      <c r="R54" s="52"/>
      <c r="S54" s="18" t="str">
        <f t="shared" si="263"/>
        <v/>
      </c>
      <c r="T54" s="52"/>
      <c r="U54" s="18" t="str">
        <f t="shared" si="264"/>
        <v/>
      </c>
      <c r="V54" s="52"/>
      <c r="W54" s="18" t="str">
        <f t="shared" si="265"/>
        <v/>
      </c>
      <c r="X54" s="52"/>
      <c r="Y54" s="18" t="str">
        <f t="shared" si="266"/>
        <v/>
      </c>
      <c r="Z54" s="52"/>
      <c r="AA54" s="18" t="str">
        <f t="shared" si="267"/>
        <v/>
      </c>
      <c r="AB54" s="52"/>
      <c r="AC54" s="18" t="str">
        <f t="shared" si="268"/>
        <v/>
      </c>
      <c r="AD54" s="52"/>
      <c r="AE54" s="18" t="str">
        <f t="shared" si="269"/>
        <v/>
      </c>
      <c r="AF54" s="52"/>
      <c r="AG54" s="18" t="str">
        <f t="shared" si="270"/>
        <v/>
      </c>
      <c r="AH54" s="52"/>
      <c r="AI54" s="18" t="str">
        <f t="shared" si="271"/>
        <v/>
      </c>
      <c r="AJ54" s="52"/>
      <c r="AK54" s="18" t="str">
        <f t="shared" si="272"/>
        <v/>
      </c>
      <c r="AL54" s="52"/>
      <c r="AM54" s="18" t="str">
        <f t="shared" si="273"/>
        <v/>
      </c>
      <c r="AN54" s="52"/>
      <c r="AO54" s="18" t="str">
        <f t="shared" si="274"/>
        <v/>
      </c>
      <c r="AP54" s="52"/>
      <c r="AQ54" s="18" t="str">
        <f t="shared" si="275"/>
        <v/>
      </c>
      <c r="AR54" s="52"/>
      <c r="AS54" s="18" t="str">
        <f t="shared" si="276"/>
        <v/>
      </c>
      <c r="AT54" s="52"/>
      <c r="AU54" s="18" t="str">
        <f t="shared" si="277"/>
        <v/>
      </c>
      <c r="AV54" s="52"/>
      <c r="AW54" s="18" t="str">
        <f t="shared" si="278"/>
        <v/>
      </c>
      <c r="AX54" s="52"/>
      <c r="AY54" s="18" t="str">
        <f t="shared" si="279"/>
        <v/>
      </c>
      <c r="AZ54" s="52"/>
      <c r="BA54" s="18" t="str">
        <f t="shared" si="280"/>
        <v/>
      </c>
      <c r="BB54" s="52"/>
      <c r="BC54" s="18" t="str">
        <f t="shared" si="281"/>
        <v/>
      </c>
      <c r="BD54" s="52"/>
      <c r="BE54" s="18" t="str">
        <f t="shared" si="282"/>
        <v/>
      </c>
      <c r="BF54" s="52"/>
      <c r="BG54" s="18" t="str">
        <f t="shared" si="283"/>
        <v/>
      </c>
      <c r="BH54" s="52"/>
      <c r="BI54" s="18" t="str">
        <f t="shared" si="284"/>
        <v/>
      </c>
      <c r="BJ54" s="52"/>
      <c r="BK54" s="18" t="str">
        <f t="shared" si="285"/>
        <v/>
      </c>
      <c r="BL54" s="52"/>
      <c r="BM54" s="18" t="str">
        <f t="shared" si="286"/>
        <v/>
      </c>
      <c r="BN54" s="52"/>
      <c r="BO54" s="18" t="str">
        <f t="shared" si="287"/>
        <v/>
      </c>
      <c r="BP54" s="52"/>
      <c r="BQ54" s="18" t="str">
        <f t="shared" si="288"/>
        <v/>
      </c>
      <c r="BR54" s="52"/>
      <c r="BS54" s="18" t="str">
        <f t="shared" si="289"/>
        <v/>
      </c>
      <c r="BT54" s="13"/>
    </row>
    <row r="55" spans="1:72" s="12" customFormat="1" ht="16.5" thickTop="1" x14ac:dyDescent="0.25">
      <c r="A55" s="176"/>
      <c r="B55" s="50"/>
      <c r="C55" s="19" t="str">
        <f t="shared" ref="C55" si="290">IF(B55="","",B55)</f>
        <v/>
      </c>
      <c r="D55" s="50"/>
      <c r="E55" s="19" t="str">
        <f t="shared" ref="E55" si="291">IF(D55="","",D55)</f>
        <v/>
      </c>
      <c r="F55" s="50"/>
      <c r="G55" s="19" t="str">
        <f t="shared" ref="G55" si="292">IF(F55="","",F55)</f>
        <v/>
      </c>
      <c r="H55" s="50"/>
      <c r="I55" s="19" t="str">
        <f t="shared" ref="I55" si="293">IF(H55="","",H55)</f>
        <v/>
      </c>
      <c r="J55" s="50"/>
      <c r="K55" s="19" t="str">
        <f t="shared" ref="K55" si="294">IF(J55="","",J55)</f>
        <v/>
      </c>
      <c r="L55" s="50"/>
      <c r="M55" s="19" t="str">
        <f t="shared" si="238"/>
        <v/>
      </c>
      <c r="N55" s="50"/>
      <c r="O55" s="19" t="str">
        <f t="shared" ref="O55" si="295">IF(N55="","",N55)</f>
        <v/>
      </c>
      <c r="P55" s="50"/>
      <c r="Q55" s="19" t="str">
        <f t="shared" si="240"/>
        <v/>
      </c>
      <c r="R55" s="50"/>
      <c r="S55" s="19" t="str">
        <f t="shared" ref="S55" si="296">IF(R55="","",R55)</f>
        <v/>
      </c>
      <c r="T55" s="50"/>
      <c r="U55" s="19" t="str">
        <f t="shared" si="242"/>
        <v/>
      </c>
      <c r="V55" s="50"/>
      <c r="W55" s="19" t="str">
        <f t="shared" ref="W55" si="297">IF(V55="","",V55)</f>
        <v/>
      </c>
      <c r="X55" s="50"/>
      <c r="Y55" s="19" t="str">
        <f t="shared" si="244"/>
        <v/>
      </c>
      <c r="Z55" s="50"/>
      <c r="AA55" s="19" t="str">
        <f t="shared" ref="AA55" si="298">IF(Z55="","",Z55)</f>
        <v/>
      </c>
      <c r="AB55" s="50"/>
      <c r="AC55" s="19" t="str">
        <f t="shared" si="246"/>
        <v/>
      </c>
      <c r="AD55" s="50"/>
      <c r="AE55" s="19" t="str">
        <f t="shared" ref="AE55" si="299">IF(AD55="","",AD55)</f>
        <v/>
      </c>
      <c r="AF55" s="50"/>
      <c r="AG55" s="19" t="str">
        <f t="shared" si="248"/>
        <v/>
      </c>
      <c r="AH55" s="50"/>
      <c r="AI55" s="19" t="str">
        <f t="shared" ref="AI55" si="300">IF(AH55="","",AH55)</f>
        <v/>
      </c>
      <c r="AJ55" s="50"/>
      <c r="AK55" s="19" t="str">
        <f t="shared" si="250"/>
        <v/>
      </c>
      <c r="AL55" s="50"/>
      <c r="AM55" s="19" t="str">
        <f t="shared" ref="AM55" si="301">IF(AL55="","",AL55)</f>
        <v/>
      </c>
      <c r="AN55" s="50"/>
      <c r="AO55" s="19" t="str">
        <f t="shared" si="252"/>
        <v/>
      </c>
      <c r="AP55" s="50"/>
      <c r="AQ55" s="19" t="str">
        <f t="shared" ref="AQ55" si="302">IF(AP55="","",AP55)</f>
        <v/>
      </c>
      <c r="AR55" s="50"/>
      <c r="AS55" s="19" t="str">
        <f t="shared" si="254"/>
        <v/>
      </c>
      <c r="AT55" s="50"/>
      <c r="AU55" s="19" t="str">
        <f>IF(AT55="","",AT55)</f>
        <v/>
      </c>
      <c r="AV55" s="50"/>
      <c r="AW55" s="19" t="str">
        <f>IF(AV55="","",AV55)</f>
        <v/>
      </c>
      <c r="AX55" s="50"/>
      <c r="AY55" s="19" t="str">
        <f>IF(AX55="","",AX55)</f>
        <v/>
      </c>
      <c r="AZ55" s="50"/>
      <c r="BA55" s="19" t="str">
        <f>IF(AZ55="","",AZ55)</f>
        <v/>
      </c>
      <c r="BB55" s="50"/>
      <c r="BC55" s="19" t="str">
        <f>IF(BB55="","",BB55)</f>
        <v/>
      </c>
      <c r="BD55" s="50"/>
      <c r="BE55" s="19" t="str">
        <f>IF(BD55="","",BD55)</f>
        <v/>
      </c>
      <c r="BF55" s="50"/>
      <c r="BG55" s="19" t="str">
        <f>IF(BF55="","",BF55)</f>
        <v/>
      </c>
      <c r="BH55" s="50"/>
      <c r="BI55" s="19" t="str">
        <f>IF(BH55="","",BH55)</f>
        <v/>
      </c>
      <c r="BJ55" s="50"/>
      <c r="BK55" s="19" t="str">
        <f>IF(BJ55="","",BJ55)</f>
        <v/>
      </c>
      <c r="BL55" s="50"/>
      <c r="BM55" s="19" t="str">
        <f>IF(BL55="","",BL55)</f>
        <v/>
      </c>
      <c r="BN55" s="50"/>
      <c r="BO55" s="19" t="str">
        <f>IF(BN55="","",BN55)</f>
        <v/>
      </c>
      <c r="BP55" s="50"/>
      <c r="BQ55" s="19" t="str">
        <f>IF(BP55="","",BP55)</f>
        <v/>
      </c>
      <c r="BR55" s="50"/>
      <c r="BS55" s="19" t="str">
        <f>IF(BR55="","",BR55)</f>
        <v/>
      </c>
      <c r="BT55" s="11"/>
    </row>
    <row r="56" spans="1:72" x14ac:dyDescent="0.25">
      <c r="A56" s="177"/>
      <c r="B56" s="51"/>
      <c r="C56" s="17" t="str">
        <f t="shared" ref="C56:C61" si="303">IF(B56="","",C55*(1-0.65)+B56*0.65)</f>
        <v/>
      </c>
      <c r="D56" s="51"/>
      <c r="E56" s="17" t="str">
        <f t="shared" ref="E56:E61" si="304">IF(D56="","",E55*(1-0.65)+D56*0.65)</f>
        <v/>
      </c>
      <c r="F56" s="51"/>
      <c r="G56" s="17" t="str">
        <f t="shared" ref="G56:G61" si="305">IF(F56="","",G55*(1-0.65)+F56*0.65)</f>
        <v/>
      </c>
      <c r="H56" s="51"/>
      <c r="I56" s="17" t="str">
        <f t="shared" ref="I56:I61" si="306">IF(H56="","",I55*(1-0.65)+H56*0.65)</f>
        <v/>
      </c>
      <c r="J56" s="51"/>
      <c r="K56" s="17" t="str">
        <f t="shared" ref="K56:K61" si="307">IF(J56="","",K55*(1-0.65)+J56*0.65)</f>
        <v/>
      </c>
      <c r="L56" s="51"/>
      <c r="M56" s="17" t="str">
        <f t="shared" ref="M56:M61" si="308">IF(L56="","",M55*(1-0.65)+L56*0.65)</f>
        <v/>
      </c>
      <c r="N56" s="51"/>
      <c r="O56" s="17" t="str">
        <f t="shared" ref="O56:O61" si="309">IF(N56="","",O55*(1-0.65)+N56*0.65)</f>
        <v/>
      </c>
      <c r="P56" s="51"/>
      <c r="Q56" s="17" t="str">
        <f t="shared" ref="Q56:Q61" si="310">IF(P56="","",Q55*(1-0.65)+P56*0.65)</f>
        <v/>
      </c>
      <c r="R56" s="51"/>
      <c r="S56" s="17" t="str">
        <f t="shared" ref="S56:S61" si="311">IF(R56="","",S55*(1-0.65)+R56*0.65)</f>
        <v/>
      </c>
      <c r="T56" s="51"/>
      <c r="U56" s="17" t="str">
        <f t="shared" ref="U56:U61" si="312">IF(T56="","",U55*(1-0.65)+T56*0.65)</f>
        <v/>
      </c>
      <c r="V56" s="51"/>
      <c r="W56" s="17" t="str">
        <f t="shared" ref="W56:W61" si="313">IF(V56="","",W55*(1-0.65)+V56*0.65)</f>
        <v/>
      </c>
      <c r="X56" s="51"/>
      <c r="Y56" s="17" t="str">
        <f t="shared" ref="Y56:Y61" si="314">IF(X56="","",Y55*(1-0.65)+X56*0.65)</f>
        <v/>
      </c>
      <c r="Z56" s="51"/>
      <c r="AA56" s="17" t="str">
        <f t="shared" ref="AA56:AA61" si="315">IF(Z56="","",AA55*(1-0.65)+Z56*0.65)</f>
        <v/>
      </c>
      <c r="AB56" s="51"/>
      <c r="AC56" s="17" t="str">
        <f t="shared" ref="AC56:AC61" si="316">IF(AB56="","",AC55*(1-0.65)+AB56*0.65)</f>
        <v/>
      </c>
      <c r="AD56" s="51"/>
      <c r="AE56" s="17" t="str">
        <f t="shared" ref="AE56:AE61" si="317">IF(AD56="","",AE55*(1-0.65)+AD56*0.65)</f>
        <v/>
      </c>
      <c r="AF56" s="51"/>
      <c r="AG56" s="17" t="str">
        <f t="shared" ref="AG56:AG61" si="318">IF(AF56="","",AG55*(1-0.65)+AF56*0.65)</f>
        <v/>
      </c>
      <c r="AH56" s="51"/>
      <c r="AI56" s="17" t="str">
        <f t="shared" ref="AI56:AI61" si="319">IF(AH56="","",AI55*(1-0.65)+AH56*0.65)</f>
        <v/>
      </c>
      <c r="AJ56" s="51"/>
      <c r="AK56" s="17" t="str">
        <f t="shared" ref="AK56:AK61" si="320">IF(AJ56="","",AK55*(1-0.65)+AJ56*0.65)</f>
        <v/>
      </c>
      <c r="AL56" s="51"/>
      <c r="AM56" s="17" t="str">
        <f t="shared" ref="AM56:AM61" si="321">IF(AL56="","",AM55*(1-0.65)+AL56*0.65)</f>
        <v/>
      </c>
      <c r="AN56" s="51"/>
      <c r="AO56" s="17" t="str">
        <f t="shared" ref="AO56:AO61" si="322">IF(AN56="","",AO55*(1-0.65)+AN56*0.65)</f>
        <v/>
      </c>
      <c r="AP56" s="51"/>
      <c r="AQ56" s="17" t="str">
        <f t="shared" ref="AQ56:AQ61" si="323">IF(AP56="","",AQ55*(1-0.65)+AP56*0.65)</f>
        <v/>
      </c>
      <c r="AR56" s="51"/>
      <c r="AS56" s="17" t="str">
        <f t="shared" ref="AS56:AS61" si="324">IF(AR56="","",AS55*(1-0.65)+AR56*0.65)</f>
        <v/>
      </c>
      <c r="AT56" s="51"/>
      <c r="AU56" s="17" t="str">
        <f t="shared" ref="AU56:AU61" si="325">IF(AT56="","",AU55*(1-0.65)+AT56*0.65)</f>
        <v/>
      </c>
      <c r="AV56" s="51"/>
      <c r="AW56" s="17" t="str">
        <f t="shared" ref="AW56:AW61" si="326">IF(AV56="","",AW55*(1-0.65)+AV56*0.65)</f>
        <v/>
      </c>
      <c r="AX56" s="51"/>
      <c r="AY56" s="17" t="str">
        <f t="shared" ref="AY56:AY61" si="327">IF(AX56="","",AY55*(1-0.65)+AX56*0.65)</f>
        <v/>
      </c>
      <c r="AZ56" s="51"/>
      <c r="BA56" s="17" t="str">
        <f t="shared" ref="BA56:BA61" si="328">IF(AZ56="","",BA55*(1-0.65)+AZ56*0.65)</f>
        <v/>
      </c>
      <c r="BB56" s="51"/>
      <c r="BC56" s="17" t="str">
        <f t="shared" ref="BC56:BC61" si="329">IF(BB56="","",BC55*(1-0.65)+BB56*0.65)</f>
        <v/>
      </c>
      <c r="BD56" s="51"/>
      <c r="BE56" s="17" t="str">
        <f t="shared" ref="BE56:BE61" si="330">IF(BD56="","",BE55*(1-0.65)+BD56*0.65)</f>
        <v/>
      </c>
      <c r="BF56" s="51"/>
      <c r="BG56" s="17" t="str">
        <f t="shared" ref="BG56:BG61" si="331">IF(BF56="","",BG55*(1-0.65)+BF56*0.65)</f>
        <v/>
      </c>
      <c r="BH56" s="51"/>
      <c r="BI56" s="17" t="str">
        <f t="shared" ref="BI56:BI61" si="332">IF(BH56="","",BI55*(1-0.65)+BH56*0.65)</f>
        <v/>
      </c>
      <c r="BJ56" s="51"/>
      <c r="BK56" s="17" t="str">
        <f t="shared" ref="BK56:BK61" si="333">IF(BJ56="","",BK55*(1-0.65)+BJ56*0.65)</f>
        <v/>
      </c>
      <c r="BL56" s="51"/>
      <c r="BM56" s="17" t="str">
        <f t="shared" ref="BM56:BM61" si="334">IF(BL56="","",BM55*(1-0.65)+BL56*0.65)</f>
        <v/>
      </c>
      <c r="BN56" s="51"/>
      <c r="BO56" s="17" t="str">
        <f t="shared" ref="BO56:BO61" si="335">IF(BN56="","",BO55*(1-0.65)+BN56*0.65)</f>
        <v/>
      </c>
      <c r="BP56" s="51"/>
      <c r="BQ56" s="17" t="str">
        <f t="shared" ref="BQ56:BQ61" si="336">IF(BP56="","",BQ55*(1-0.65)+BP56*0.65)</f>
        <v/>
      </c>
      <c r="BR56" s="51"/>
      <c r="BS56" s="17" t="str">
        <f t="shared" ref="BS56:BS61" si="337">IF(BR56="","",BS55*(1-0.65)+BR56*0.65)</f>
        <v/>
      </c>
      <c r="BT56" s="9"/>
    </row>
    <row r="57" spans="1:72" x14ac:dyDescent="0.25">
      <c r="A57" s="177"/>
      <c r="B57" s="51"/>
      <c r="C57" s="17" t="str">
        <f t="shared" si="303"/>
        <v/>
      </c>
      <c r="D57" s="51"/>
      <c r="E57" s="17" t="str">
        <f t="shared" si="304"/>
        <v/>
      </c>
      <c r="F57" s="51"/>
      <c r="G57" s="17" t="str">
        <f t="shared" si="305"/>
        <v/>
      </c>
      <c r="H57" s="51"/>
      <c r="I57" s="17" t="str">
        <f t="shared" si="306"/>
        <v/>
      </c>
      <c r="J57" s="51"/>
      <c r="K57" s="17" t="str">
        <f t="shared" si="307"/>
        <v/>
      </c>
      <c r="L57" s="51"/>
      <c r="M57" s="17" t="str">
        <f t="shared" si="308"/>
        <v/>
      </c>
      <c r="N57" s="51"/>
      <c r="O57" s="17" t="str">
        <f t="shared" si="309"/>
        <v/>
      </c>
      <c r="P57" s="51"/>
      <c r="Q57" s="17" t="str">
        <f t="shared" si="310"/>
        <v/>
      </c>
      <c r="R57" s="51"/>
      <c r="S57" s="17" t="str">
        <f t="shared" si="311"/>
        <v/>
      </c>
      <c r="T57" s="51"/>
      <c r="U57" s="17" t="str">
        <f t="shared" si="312"/>
        <v/>
      </c>
      <c r="V57" s="51"/>
      <c r="W57" s="17" t="str">
        <f t="shared" si="313"/>
        <v/>
      </c>
      <c r="X57" s="51"/>
      <c r="Y57" s="17" t="str">
        <f t="shared" si="314"/>
        <v/>
      </c>
      <c r="Z57" s="51"/>
      <c r="AA57" s="17" t="str">
        <f t="shared" si="315"/>
        <v/>
      </c>
      <c r="AB57" s="51"/>
      <c r="AC57" s="17" t="str">
        <f t="shared" si="316"/>
        <v/>
      </c>
      <c r="AD57" s="51"/>
      <c r="AE57" s="17" t="str">
        <f t="shared" si="317"/>
        <v/>
      </c>
      <c r="AF57" s="51"/>
      <c r="AG57" s="17" t="str">
        <f t="shared" si="318"/>
        <v/>
      </c>
      <c r="AH57" s="51"/>
      <c r="AI57" s="17" t="str">
        <f t="shared" si="319"/>
        <v/>
      </c>
      <c r="AJ57" s="51"/>
      <c r="AK57" s="17" t="str">
        <f t="shared" si="320"/>
        <v/>
      </c>
      <c r="AL57" s="51"/>
      <c r="AM57" s="17" t="str">
        <f t="shared" si="321"/>
        <v/>
      </c>
      <c r="AN57" s="51"/>
      <c r="AO57" s="17" t="str">
        <f t="shared" si="322"/>
        <v/>
      </c>
      <c r="AP57" s="51"/>
      <c r="AQ57" s="17" t="str">
        <f t="shared" si="323"/>
        <v/>
      </c>
      <c r="AR57" s="51"/>
      <c r="AS57" s="17" t="str">
        <f t="shared" si="324"/>
        <v/>
      </c>
      <c r="AT57" s="51"/>
      <c r="AU57" s="17" t="str">
        <f t="shared" si="325"/>
        <v/>
      </c>
      <c r="AV57" s="51"/>
      <c r="AW57" s="17" t="str">
        <f t="shared" si="326"/>
        <v/>
      </c>
      <c r="AX57" s="51"/>
      <c r="AY57" s="17" t="str">
        <f t="shared" si="327"/>
        <v/>
      </c>
      <c r="AZ57" s="51"/>
      <c r="BA57" s="17" t="str">
        <f t="shared" si="328"/>
        <v/>
      </c>
      <c r="BB57" s="51"/>
      <c r="BC57" s="17" t="str">
        <f t="shared" si="329"/>
        <v/>
      </c>
      <c r="BD57" s="51"/>
      <c r="BE57" s="17" t="str">
        <f t="shared" si="330"/>
        <v/>
      </c>
      <c r="BF57" s="51"/>
      <c r="BG57" s="17" t="str">
        <f t="shared" si="331"/>
        <v/>
      </c>
      <c r="BH57" s="51"/>
      <c r="BI57" s="17" t="str">
        <f t="shared" si="332"/>
        <v/>
      </c>
      <c r="BJ57" s="51"/>
      <c r="BK57" s="17" t="str">
        <f t="shared" si="333"/>
        <v/>
      </c>
      <c r="BL57" s="51"/>
      <c r="BM57" s="17" t="str">
        <f t="shared" si="334"/>
        <v/>
      </c>
      <c r="BN57" s="51"/>
      <c r="BO57" s="17" t="str">
        <f t="shared" si="335"/>
        <v/>
      </c>
      <c r="BP57" s="51"/>
      <c r="BQ57" s="17" t="str">
        <f t="shared" si="336"/>
        <v/>
      </c>
      <c r="BR57" s="51"/>
      <c r="BS57" s="17" t="str">
        <f t="shared" si="337"/>
        <v/>
      </c>
      <c r="BT57" s="9"/>
    </row>
    <row r="58" spans="1:72" x14ac:dyDescent="0.25">
      <c r="A58" s="177"/>
      <c r="B58" s="51"/>
      <c r="C58" s="17" t="str">
        <f>IF(B58="","",C57*(1-0.65)+B58*0.65)</f>
        <v/>
      </c>
      <c r="D58" s="51"/>
      <c r="E58" s="17" t="str">
        <f t="shared" si="304"/>
        <v/>
      </c>
      <c r="F58" s="51"/>
      <c r="G58" s="17" t="str">
        <f t="shared" si="305"/>
        <v/>
      </c>
      <c r="H58" s="51"/>
      <c r="I58" s="17" t="str">
        <f t="shared" si="306"/>
        <v/>
      </c>
      <c r="J58" s="51"/>
      <c r="K58" s="17" t="str">
        <f t="shared" si="307"/>
        <v/>
      </c>
      <c r="L58" s="51"/>
      <c r="M58" s="17" t="str">
        <f t="shared" si="308"/>
        <v/>
      </c>
      <c r="N58" s="51"/>
      <c r="O58" s="17" t="str">
        <f t="shared" si="309"/>
        <v/>
      </c>
      <c r="P58" s="51"/>
      <c r="Q58" s="17" t="str">
        <f t="shared" si="310"/>
        <v/>
      </c>
      <c r="R58" s="51"/>
      <c r="S58" s="17" t="str">
        <f t="shared" si="311"/>
        <v/>
      </c>
      <c r="T58" s="51"/>
      <c r="U58" s="17" t="str">
        <f t="shared" si="312"/>
        <v/>
      </c>
      <c r="V58" s="51"/>
      <c r="W58" s="17" t="str">
        <f t="shared" si="313"/>
        <v/>
      </c>
      <c r="X58" s="51"/>
      <c r="Y58" s="17" t="str">
        <f t="shared" si="314"/>
        <v/>
      </c>
      <c r="Z58" s="51"/>
      <c r="AA58" s="17" t="str">
        <f t="shared" si="315"/>
        <v/>
      </c>
      <c r="AB58" s="51"/>
      <c r="AC58" s="17" t="str">
        <f t="shared" si="316"/>
        <v/>
      </c>
      <c r="AD58" s="51"/>
      <c r="AE58" s="17" t="str">
        <f t="shared" si="317"/>
        <v/>
      </c>
      <c r="AF58" s="51"/>
      <c r="AG58" s="17" t="str">
        <f t="shared" si="318"/>
        <v/>
      </c>
      <c r="AH58" s="51"/>
      <c r="AI58" s="17" t="str">
        <f t="shared" si="319"/>
        <v/>
      </c>
      <c r="AJ58" s="51"/>
      <c r="AK58" s="17" t="str">
        <f t="shared" si="320"/>
        <v/>
      </c>
      <c r="AL58" s="51"/>
      <c r="AM58" s="17" t="str">
        <f t="shared" si="321"/>
        <v/>
      </c>
      <c r="AN58" s="51"/>
      <c r="AO58" s="17" t="str">
        <f t="shared" si="322"/>
        <v/>
      </c>
      <c r="AP58" s="51"/>
      <c r="AQ58" s="17" t="str">
        <f t="shared" si="323"/>
        <v/>
      </c>
      <c r="AR58" s="51"/>
      <c r="AS58" s="17" t="str">
        <f t="shared" si="324"/>
        <v/>
      </c>
      <c r="AT58" s="51"/>
      <c r="AU58" s="17" t="str">
        <f t="shared" si="325"/>
        <v/>
      </c>
      <c r="AV58" s="51"/>
      <c r="AW58" s="17" t="str">
        <f t="shared" si="326"/>
        <v/>
      </c>
      <c r="AX58" s="51"/>
      <c r="AY58" s="17" t="str">
        <f t="shared" si="327"/>
        <v/>
      </c>
      <c r="AZ58" s="51"/>
      <c r="BA58" s="17" t="str">
        <f t="shared" si="328"/>
        <v/>
      </c>
      <c r="BB58" s="51"/>
      <c r="BC58" s="17" t="str">
        <f t="shared" si="329"/>
        <v/>
      </c>
      <c r="BD58" s="51"/>
      <c r="BE58" s="17" t="str">
        <f t="shared" si="330"/>
        <v/>
      </c>
      <c r="BF58" s="51"/>
      <c r="BG58" s="17" t="str">
        <f t="shared" si="331"/>
        <v/>
      </c>
      <c r="BH58" s="51"/>
      <c r="BI58" s="17" t="str">
        <f t="shared" si="332"/>
        <v/>
      </c>
      <c r="BJ58" s="51"/>
      <c r="BK58" s="17" t="str">
        <f t="shared" si="333"/>
        <v/>
      </c>
      <c r="BL58" s="51"/>
      <c r="BM58" s="17" t="str">
        <f t="shared" si="334"/>
        <v/>
      </c>
      <c r="BN58" s="51"/>
      <c r="BO58" s="17" t="str">
        <f t="shared" si="335"/>
        <v/>
      </c>
      <c r="BP58" s="51"/>
      <c r="BQ58" s="17" t="str">
        <f t="shared" si="336"/>
        <v/>
      </c>
      <c r="BR58" s="51"/>
      <c r="BS58" s="17" t="str">
        <f t="shared" si="337"/>
        <v/>
      </c>
      <c r="BT58" s="9"/>
    </row>
    <row r="59" spans="1:72" x14ac:dyDescent="0.25">
      <c r="A59" s="177"/>
      <c r="B59" s="51"/>
      <c r="C59" s="17" t="str">
        <f t="shared" si="303"/>
        <v/>
      </c>
      <c r="D59" s="51"/>
      <c r="E59" s="17" t="str">
        <f t="shared" si="304"/>
        <v/>
      </c>
      <c r="F59" s="51"/>
      <c r="G59" s="17" t="str">
        <f t="shared" si="305"/>
        <v/>
      </c>
      <c r="H59" s="51"/>
      <c r="I59" s="17" t="str">
        <f t="shared" si="306"/>
        <v/>
      </c>
      <c r="J59" s="51"/>
      <c r="K59" s="17" t="str">
        <f t="shared" si="307"/>
        <v/>
      </c>
      <c r="L59" s="51"/>
      <c r="M59" s="17" t="str">
        <f t="shared" si="308"/>
        <v/>
      </c>
      <c r="N59" s="51"/>
      <c r="O59" s="17" t="str">
        <f t="shared" si="309"/>
        <v/>
      </c>
      <c r="P59" s="51"/>
      <c r="Q59" s="17" t="str">
        <f t="shared" si="310"/>
        <v/>
      </c>
      <c r="R59" s="51"/>
      <c r="S59" s="17" t="str">
        <f t="shared" si="311"/>
        <v/>
      </c>
      <c r="T59" s="51"/>
      <c r="U59" s="17" t="str">
        <f t="shared" si="312"/>
        <v/>
      </c>
      <c r="V59" s="51"/>
      <c r="W59" s="17" t="str">
        <f t="shared" si="313"/>
        <v/>
      </c>
      <c r="X59" s="51"/>
      <c r="Y59" s="17" t="str">
        <f t="shared" si="314"/>
        <v/>
      </c>
      <c r="Z59" s="51"/>
      <c r="AA59" s="17" t="str">
        <f t="shared" si="315"/>
        <v/>
      </c>
      <c r="AB59" s="51"/>
      <c r="AC59" s="17" t="str">
        <f t="shared" si="316"/>
        <v/>
      </c>
      <c r="AD59" s="51"/>
      <c r="AE59" s="17" t="str">
        <f t="shared" si="317"/>
        <v/>
      </c>
      <c r="AF59" s="51"/>
      <c r="AG59" s="17" t="str">
        <f t="shared" si="318"/>
        <v/>
      </c>
      <c r="AH59" s="51"/>
      <c r="AI59" s="17" t="str">
        <f t="shared" si="319"/>
        <v/>
      </c>
      <c r="AJ59" s="51"/>
      <c r="AK59" s="17" t="str">
        <f t="shared" si="320"/>
        <v/>
      </c>
      <c r="AL59" s="51"/>
      <c r="AM59" s="17" t="str">
        <f t="shared" si="321"/>
        <v/>
      </c>
      <c r="AN59" s="51"/>
      <c r="AO59" s="17" t="str">
        <f t="shared" si="322"/>
        <v/>
      </c>
      <c r="AP59" s="51"/>
      <c r="AQ59" s="17" t="str">
        <f t="shared" si="323"/>
        <v/>
      </c>
      <c r="AR59" s="51"/>
      <c r="AS59" s="17" t="str">
        <f t="shared" si="324"/>
        <v/>
      </c>
      <c r="AT59" s="51"/>
      <c r="AU59" s="17" t="str">
        <f t="shared" si="325"/>
        <v/>
      </c>
      <c r="AV59" s="51"/>
      <c r="AW59" s="17" t="str">
        <f t="shared" si="326"/>
        <v/>
      </c>
      <c r="AX59" s="51"/>
      <c r="AY59" s="17" t="str">
        <f t="shared" si="327"/>
        <v/>
      </c>
      <c r="AZ59" s="51"/>
      <c r="BA59" s="17" t="str">
        <f t="shared" si="328"/>
        <v/>
      </c>
      <c r="BB59" s="51"/>
      <c r="BC59" s="17" t="str">
        <f t="shared" si="329"/>
        <v/>
      </c>
      <c r="BD59" s="51"/>
      <c r="BE59" s="17" t="str">
        <f t="shared" si="330"/>
        <v/>
      </c>
      <c r="BF59" s="51"/>
      <c r="BG59" s="17" t="str">
        <f t="shared" si="331"/>
        <v/>
      </c>
      <c r="BH59" s="51"/>
      <c r="BI59" s="17" t="str">
        <f t="shared" si="332"/>
        <v/>
      </c>
      <c r="BJ59" s="51"/>
      <c r="BK59" s="17" t="str">
        <f t="shared" si="333"/>
        <v/>
      </c>
      <c r="BL59" s="51"/>
      <c r="BM59" s="17" t="str">
        <f t="shared" si="334"/>
        <v/>
      </c>
      <c r="BN59" s="51"/>
      <c r="BO59" s="17" t="str">
        <f t="shared" si="335"/>
        <v/>
      </c>
      <c r="BP59" s="51"/>
      <c r="BQ59" s="17" t="str">
        <f t="shared" si="336"/>
        <v/>
      </c>
      <c r="BR59" s="51"/>
      <c r="BS59" s="17" t="str">
        <f t="shared" si="337"/>
        <v/>
      </c>
      <c r="BT59" s="9"/>
    </row>
    <row r="60" spans="1:72" x14ac:dyDescent="0.25">
      <c r="A60" s="177"/>
      <c r="B60" s="51"/>
      <c r="C60" s="17" t="str">
        <f t="shared" si="303"/>
        <v/>
      </c>
      <c r="D60" s="51"/>
      <c r="E60" s="17" t="str">
        <f t="shared" si="304"/>
        <v/>
      </c>
      <c r="F60" s="51"/>
      <c r="G60" s="17" t="str">
        <f t="shared" si="305"/>
        <v/>
      </c>
      <c r="H60" s="51"/>
      <c r="I60" s="17" t="str">
        <f t="shared" si="306"/>
        <v/>
      </c>
      <c r="J60" s="51"/>
      <c r="K60" s="17" t="str">
        <f t="shared" si="307"/>
        <v/>
      </c>
      <c r="L60" s="51"/>
      <c r="M60" s="17" t="str">
        <f t="shared" si="308"/>
        <v/>
      </c>
      <c r="N60" s="51"/>
      <c r="O60" s="17" t="str">
        <f t="shared" si="309"/>
        <v/>
      </c>
      <c r="P60" s="51"/>
      <c r="Q60" s="17" t="str">
        <f t="shared" si="310"/>
        <v/>
      </c>
      <c r="R60" s="51"/>
      <c r="S60" s="17" t="str">
        <f t="shared" si="311"/>
        <v/>
      </c>
      <c r="T60" s="51"/>
      <c r="U60" s="17" t="str">
        <f t="shared" si="312"/>
        <v/>
      </c>
      <c r="V60" s="51"/>
      <c r="W60" s="17" t="str">
        <f t="shared" si="313"/>
        <v/>
      </c>
      <c r="X60" s="51"/>
      <c r="Y60" s="17" t="str">
        <f t="shared" si="314"/>
        <v/>
      </c>
      <c r="Z60" s="51"/>
      <c r="AA60" s="17" t="str">
        <f t="shared" si="315"/>
        <v/>
      </c>
      <c r="AB60" s="51"/>
      <c r="AC60" s="17" t="str">
        <f t="shared" si="316"/>
        <v/>
      </c>
      <c r="AD60" s="51"/>
      <c r="AE60" s="17" t="str">
        <f t="shared" si="317"/>
        <v/>
      </c>
      <c r="AF60" s="51"/>
      <c r="AG60" s="17" t="str">
        <f t="shared" si="318"/>
        <v/>
      </c>
      <c r="AH60" s="51"/>
      <c r="AI60" s="17" t="str">
        <f t="shared" si="319"/>
        <v/>
      </c>
      <c r="AJ60" s="51"/>
      <c r="AK60" s="17" t="str">
        <f t="shared" si="320"/>
        <v/>
      </c>
      <c r="AL60" s="51"/>
      <c r="AM60" s="17" t="str">
        <f t="shared" si="321"/>
        <v/>
      </c>
      <c r="AN60" s="51"/>
      <c r="AO60" s="17" t="str">
        <f t="shared" si="322"/>
        <v/>
      </c>
      <c r="AP60" s="51"/>
      <c r="AQ60" s="17" t="str">
        <f t="shared" si="323"/>
        <v/>
      </c>
      <c r="AR60" s="51"/>
      <c r="AS60" s="17" t="str">
        <f t="shared" si="324"/>
        <v/>
      </c>
      <c r="AT60" s="51"/>
      <c r="AU60" s="17" t="str">
        <f t="shared" si="325"/>
        <v/>
      </c>
      <c r="AV60" s="51"/>
      <c r="AW60" s="17" t="str">
        <f t="shared" si="326"/>
        <v/>
      </c>
      <c r="AX60" s="51"/>
      <c r="AY60" s="17" t="str">
        <f t="shared" si="327"/>
        <v/>
      </c>
      <c r="AZ60" s="51"/>
      <c r="BA60" s="17" t="str">
        <f t="shared" si="328"/>
        <v/>
      </c>
      <c r="BB60" s="51"/>
      <c r="BC60" s="17" t="str">
        <f t="shared" si="329"/>
        <v/>
      </c>
      <c r="BD60" s="51"/>
      <c r="BE60" s="17" t="str">
        <f t="shared" si="330"/>
        <v/>
      </c>
      <c r="BF60" s="51"/>
      <c r="BG60" s="17" t="str">
        <f t="shared" si="331"/>
        <v/>
      </c>
      <c r="BH60" s="51"/>
      <c r="BI60" s="17" t="str">
        <f t="shared" si="332"/>
        <v/>
      </c>
      <c r="BJ60" s="51"/>
      <c r="BK60" s="17" t="str">
        <f t="shared" si="333"/>
        <v/>
      </c>
      <c r="BL60" s="51"/>
      <c r="BM60" s="17" t="str">
        <f t="shared" si="334"/>
        <v/>
      </c>
      <c r="BN60" s="51"/>
      <c r="BO60" s="17" t="str">
        <f t="shared" si="335"/>
        <v/>
      </c>
      <c r="BP60" s="51"/>
      <c r="BQ60" s="17" t="str">
        <f t="shared" si="336"/>
        <v/>
      </c>
      <c r="BR60" s="51"/>
      <c r="BS60" s="17" t="str">
        <f t="shared" si="337"/>
        <v/>
      </c>
      <c r="BT60" s="9"/>
    </row>
    <row r="61" spans="1:72" s="14" customFormat="1" ht="16.5" thickBot="1" x14ac:dyDescent="0.3">
      <c r="A61" s="178"/>
      <c r="B61" s="52"/>
      <c r="C61" s="18" t="str">
        <f t="shared" si="303"/>
        <v/>
      </c>
      <c r="D61" s="52"/>
      <c r="E61" s="18" t="str">
        <f t="shared" si="304"/>
        <v/>
      </c>
      <c r="F61" s="52"/>
      <c r="G61" s="18" t="str">
        <f t="shared" si="305"/>
        <v/>
      </c>
      <c r="H61" s="52"/>
      <c r="I61" s="18" t="str">
        <f t="shared" si="306"/>
        <v/>
      </c>
      <c r="J61" s="52"/>
      <c r="K61" s="18" t="str">
        <f t="shared" si="307"/>
        <v/>
      </c>
      <c r="L61" s="52"/>
      <c r="M61" s="18" t="str">
        <f t="shared" si="308"/>
        <v/>
      </c>
      <c r="N61" s="52"/>
      <c r="O61" s="18" t="str">
        <f t="shared" si="309"/>
        <v/>
      </c>
      <c r="P61" s="52"/>
      <c r="Q61" s="18" t="str">
        <f t="shared" si="310"/>
        <v/>
      </c>
      <c r="R61" s="52"/>
      <c r="S61" s="18" t="str">
        <f t="shared" si="311"/>
        <v/>
      </c>
      <c r="T61" s="52"/>
      <c r="U61" s="18" t="str">
        <f t="shared" si="312"/>
        <v/>
      </c>
      <c r="V61" s="52"/>
      <c r="W61" s="18" t="str">
        <f t="shared" si="313"/>
        <v/>
      </c>
      <c r="X61" s="52"/>
      <c r="Y61" s="18" t="str">
        <f t="shared" si="314"/>
        <v/>
      </c>
      <c r="Z61" s="52"/>
      <c r="AA61" s="18" t="str">
        <f t="shared" si="315"/>
        <v/>
      </c>
      <c r="AB61" s="52"/>
      <c r="AC61" s="18" t="str">
        <f t="shared" si="316"/>
        <v/>
      </c>
      <c r="AD61" s="52"/>
      <c r="AE61" s="18" t="str">
        <f t="shared" si="317"/>
        <v/>
      </c>
      <c r="AF61" s="52"/>
      <c r="AG61" s="18" t="str">
        <f t="shared" si="318"/>
        <v/>
      </c>
      <c r="AH61" s="52"/>
      <c r="AI61" s="18" t="str">
        <f t="shared" si="319"/>
        <v/>
      </c>
      <c r="AJ61" s="52"/>
      <c r="AK61" s="18" t="str">
        <f t="shared" si="320"/>
        <v/>
      </c>
      <c r="AL61" s="52"/>
      <c r="AM61" s="18" t="str">
        <f t="shared" si="321"/>
        <v/>
      </c>
      <c r="AN61" s="52"/>
      <c r="AO61" s="18" t="str">
        <f t="shared" si="322"/>
        <v/>
      </c>
      <c r="AP61" s="52"/>
      <c r="AQ61" s="18" t="str">
        <f t="shared" si="323"/>
        <v/>
      </c>
      <c r="AR61" s="52"/>
      <c r="AS61" s="18" t="str">
        <f t="shared" si="324"/>
        <v/>
      </c>
      <c r="AT61" s="52"/>
      <c r="AU61" s="18" t="str">
        <f t="shared" si="325"/>
        <v/>
      </c>
      <c r="AV61" s="52"/>
      <c r="AW61" s="18" t="str">
        <f t="shared" si="326"/>
        <v/>
      </c>
      <c r="AX61" s="52"/>
      <c r="AY61" s="18" t="str">
        <f t="shared" si="327"/>
        <v/>
      </c>
      <c r="AZ61" s="52"/>
      <c r="BA61" s="18" t="str">
        <f t="shared" si="328"/>
        <v/>
      </c>
      <c r="BB61" s="52"/>
      <c r="BC61" s="18" t="str">
        <f t="shared" si="329"/>
        <v/>
      </c>
      <c r="BD61" s="52"/>
      <c r="BE61" s="18" t="str">
        <f t="shared" si="330"/>
        <v/>
      </c>
      <c r="BF61" s="52"/>
      <c r="BG61" s="18" t="str">
        <f t="shared" si="331"/>
        <v/>
      </c>
      <c r="BH61" s="52"/>
      <c r="BI61" s="18" t="str">
        <f t="shared" si="332"/>
        <v/>
      </c>
      <c r="BJ61" s="52"/>
      <c r="BK61" s="18" t="str">
        <f t="shared" si="333"/>
        <v/>
      </c>
      <c r="BL61" s="52"/>
      <c r="BM61" s="18" t="str">
        <f t="shared" si="334"/>
        <v/>
      </c>
      <c r="BN61" s="52"/>
      <c r="BO61" s="18" t="str">
        <f t="shared" si="335"/>
        <v/>
      </c>
      <c r="BP61" s="52"/>
      <c r="BQ61" s="18" t="str">
        <f t="shared" si="336"/>
        <v/>
      </c>
      <c r="BR61" s="52"/>
      <c r="BS61" s="18" t="str">
        <f t="shared" si="337"/>
        <v/>
      </c>
      <c r="BT61" s="13"/>
    </row>
    <row r="62" spans="1:72" s="12" customFormat="1" ht="16.5" customHeight="1" thickTop="1" x14ac:dyDescent="0.25">
      <c r="A62" s="179"/>
      <c r="B62" s="50"/>
      <c r="C62" s="19" t="str">
        <f t="shared" ref="C62" si="338">IF(B62="","",B62)</f>
        <v/>
      </c>
      <c r="D62" s="50"/>
      <c r="E62" s="19" t="str">
        <f t="shared" ref="E62" si="339">IF(D62="","",D62)</f>
        <v/>
      </c>
      <c r="F62" s="50"/>
      <c r="G62" s="19" t="str">
        <f t="shared" ref="G62" si="340">IF(F62="","",F62)</f>
        <v/>
      </c>
      <c r="H62" s="50"/>
      <c r="I62" s="19" t="str">
        <f t="shared" ref="I62" si="341">IF(H62="","",H62)</f>
        <v/>
      </c>
      <c r="J62" s="50"/>
      <c r="K62" s="19" t="str">
        <f t="shared" ref="K62" si="342">IF(J62="","",J62)</f>
        <v/>
      </c>
      <c r="L62" s="50"/>
      <c r="M62" s="19" t="str">
        <f t="shared" ref="M62" si="343">IF(L62="","",L62)</f>
        <v/>
      </c>
      <c r="N62" s="50"/>
      <c r="O62" s="19" t="str">
        <f t="shared" ref="O62" si="344">IF(N62="","",N62)</f>
        <v/>
      </c>
      <c r="P62" s="50"/>
      <c r="Q62" s="19" t="str">
        <f t="shared" ref="Q62" si="345">IF(P62="","",P62)</f>
        <v/>
      </c>
      <c r="R62" s="50"/>
      <c r="S62" s="19" t="str">
        <f t="shared" ref="S62" si="346">IF(R62="","",R62)</f>
        <v/>
      </c>
      <c r="T62" s="50"/>
      <c r="U62" s="19" t="str">
        <f t="shared" ref="U62" si="347">IF(T62="","",T62)</f>
        <v/>
      </c>
      <c r="V62" s="50"/>
      <c r="W62" s="19" t="str">
        <f t="shared" ref="W62" si="348">IF(V62="","",V62)</f>
        <v/>
      </c>
      <c r="X62" s="50"/>
      <c r="Y62" s="19" t="str">
        <f t="shared" ref="Y62" si="349">IF(X62="","",X62)</f>
        <v/>
      </c>
      <c r="Z62" s="50"/>
      <c r="AA62" s="19" t="str">
        <f t="shared" ref="AA62" si="350">IF(Z62="","",Z62)</f>
        <v/>
      </c>
      <c r="AB62" s="50"/>
      <c r="AC62" s="19" t="str">
        <f t="shared" ref="AC62" si="351">IF(AB62="","",AB62)</f>
        <v/>
      </c>
      <c r="AD62" s="50"/>
      <c r="AE62" s="19" t="str">
        <f t="shared" ref="AE62" si="352">IF(AD62="","",AD62)</f>
        <v/>
      </c>
      <c r="AF62" s="50"/>
      <c r="AG62" s="19" t="str">
        <f t="shared" ref="AG62" si="353">IF(AF62="","",AF62)</f>
        <v/>
      </c>
      <c r="AH62" s="50"/>
      <c r="AI62" s="19" t="str">
        <f t="shared" ref="AI62" si="354">IF(AH62="","",AH62)</f>
        <v/>
      </c>
      <c r="AJ62" s="50"/>
      <c r="AK62" s="19" t="str">
        <f t="shared" ref="AK62" si="355">IF(AJ62="","",AJ62)</f>
        <v/>
      </c>
      <c r="AL62" s="50"/>
      <c r="AM62" s="19" t="str">
        <f t="shared" ref="AM62" si="356">IF(AL62="","",AL62)</f>
        <v/>
      </c>
      <c r="AN62" s="50"/>
      <c r="AO62" s="19" t="str">
        <f t="shared" ref="AO62" si="357">IF(AN62="","",AN62)</f>
        <v/>
      </c>
      <c r="AP62" s="50"/>
      <c r="AQ62" s="19" t="str">
        <f t="shared" ref="AQ62" si="358">IF(AP62="","",AP62)</f>
        <v/>
      </c>
      <c r="AR62" s="50"/>
      <c r="AS62" s="19" t="str">
        <f t="shared" ref="AS62" si="359">IF(AR62="","",AR62)</f>
        <v/>
      </c>
      <c r="AT62" s="50"/>
      <c r="AU62" s="19" t="str">
        <f t="shared" ref="AU62" si="360">IF(AT62="","",AT62)</f>
        <v/>
      </c>
      <c r="AV62" s="50"/>
      <c r="AW62" s="19" t="str">
        <f t="shared" ref="AW62" si="361">IF(AV62="","",AV62)</f>
        <v/>
      </c>
      <c r="AX62" s="50"/>
      <c r="AY62" s="19" t="str">
        <f t="shared" ref="AY62" si="362">IF(AX62="","",AX62)</f>
        <v/>
      </c>
      <c r="AZ62" s="50"/>
      <c r="BA62" s="19" t="str">
        <f t="shared" ref="BA62" si="363">IF(AZ62="","",AZ62)</f>
        <v/>
      </c>
      <c r="BB62" s="50"/>
      <c r="BC62" s="19" t="str">
        <f t="shared" ref="BC62" si="364">IF(BB62="","",BB62)</f>
        <v/>
      </c>
      <c r="BD62" s="50"/>
      <c r="BE62" s="19" t="str">
        <f t="shared" ref="BE62" si="365">IF(BD62="","",BD62)</f>
        <v/>
      </c>
      <c r="BF62" s="50"/>
      <c r="BG62" s="19" t="str">
        <f t="shared" ref="BG62" si="366">IF(BF62="","",BF62)</f>
        <v/>
      </c>
      <c r="BH62" s="50"/>
      <c r="BI62" s="19" t="str">
        <f t="shared" ref="BI62" si="367">IF(BH62="","",BH62)</f>
        <v/>
      </c>
      <c r="BJ62" s="50"/>
      <c r="BK62" s="19" t="str">
        <f t="shared" ref="BK62" si="368">IF(BJ62="","",BJ62)</f>
        <v/>
      </c>
      <c r="BL62" s="50"/>
      <c r="BM62" s="19" t="str">
        <f t="shared" ref="BM62" si="369">IF(BL62="","",BL62)</f>
        <v/>
      </c>
      <c r="BN62" s="50"/>
      <c r="BO62" s="19" t="str">
        <f t="shared" ref="BO62" si="370">IF(BN62="","",BN62)</f>
        <v/>
      </c>
      <c r="BP62" s="50"/>
      <c r="BQ62" s="19" t="str">
        <f t="shared" ref="BQ62" si="371">IF(BP62="","",BP62)</f>
        <v/>
      </c>
      <c r="BR62" s="50"/>
      <c r="BS62" s="19" t="str">
        <f t="shared" ref="BS62" si="372">IF(BR62="","",BR62)</f>
        <v/>
      </c>
      <c r="BT62" s="11"/>
    </row>
    <row r="63" spans="1:72" x14ac:dyDescent="0.25">
      <c r="A63" s="177"/>
      <c r="B63" s="51"/>
      <c r="C63" s="17" t="str">
        <f t="shared" ref="C63:C64" si="373">IF(B63="","",C62*(1-0.65)+B63*0.65)</f>
        <v/>
      </c>
      <c r="D63" s="51"/>
      <c r="E63" s="17" t="str">
        <f t="shared" ref="E63:E68" si="374">IF(D63="","",E62*(1-0.65)+D63*0.65)</f>
        <v/>
      </c>
      <c r="F63" s="51"/>
      <c r="G63" s="17" t="str">
        <f t="shared" ref="G63:G68" si="375">IF(F63="","",G62*(1-0.65)+F63*0.65)</f>
        <v/>
      </c>
      <c r="H63" s="51"/>
      <c r="I63" s="17" t="str">
        <f t="shared" ref="I63:I68" si="376">IF(H63="","",I62*(1-0.65)+H63*0.65)</f>
        <v/>
      </c>
      <c r="J63" s="51"/>
      <c r="K63" s="17" t="str">
        <f t="shared" ref="K63:K68" si="377">IF(J63="","",K62*(1-0.65)+J63*0.65)</f>
        <v/>
      </c>
      <c r="L63" s="51"/>
      <c r="M63" s="17" t="str">
        <f t="shared" ref="M63:M68" si="378">IF(L63="","",M62*(1-0.65)+L63*0.65)</f>
        <v/>
      </c>
      <c r="N63" s="51"/>
      <c r="O63" s="17" t="str">
        <f t="shared" ref="O63:O68" si="379">IF(N63="","",O62*(1-0.65)+N63*0.65)</f>
        <v/>
      </c>
      <c r="P63" s="51"/>
      <c r="Q63" s="17" t="str">
        <f t="shared" ref="Q63:Q68" si="380">IF(P63="","",Q62*(1-0.65)+P63*0.65)</f>
        <v/>
      </c>
      <c r="R63" s="51"/>
      <c r="S63" s="17" t="str">
        <f t="shared" ref="S63:S68" si="381">IF(R63="","",S62*(1-0.65)+R63*0.65)</f>
        <v/>
      </c>
      <c r="T63" s="51"/>
      <c r="U63" s="17" t="str">
        <f t="shared" ref="U63:U68" si="382">IF(T63="","",U62*(1-0.65)+T63*0.65)</f>
        <v/>
      </c>
      <c r="V63" s="51"/>
      <c r="W63" s="17" t="str">
        <f t="shared" ref="W63:W68" si="383">IF(V63="","",W62*(1-0.65)+V63*0.65)</f>
        <v/>
      </c>
      <c r="X63" s="51"/>
      <c r="Y63" s="17" t="str">
        <f t="shared" ref="Y63:Y68" si="384">IF(X63="","",Y62*(1-0.65)+X63*0.65)</f>
        <v/>
      </c>
      <c r="Z63" s="51"/>
      <c r="AA63" s="17" t="str">
        <f t="shared" ref="AA63:AA68" si="385">IF(Z63="","",AA62*(1-0.65)+Z63*0.65)</f>
        <v/>
      </c>
      <c r="AB63" s="51"/>
      <c r="AC63" s="17" t="str">
        <f t="shared" ref="AC63:AC68" si="386">IF(AB63="","",AC62*(1-0.65)+AB63*0.65)</f>
        <v/>
      </c>
      <c r="AD63" s="51"/>
      <c r="AE63" s="17" t="str">
        <f t="shared" ref="AE63:AE68" si="387">IF(AD63="","",AE62*(1-0.65)+AD63*0.65)</f>
        <v/>
      </c>
      <c r="AF63" s="51"/>
      <c r="AG63" s="17" t="str">
        <f t="shared" ref="AG63:AG68" si="388">IF(AF63="","",AG62*(1-0.65)+AF63*0.65)</f>
        <v/>
      </c>
      <c r="AH63" s="51"/>
      <c r="AI63" s="17" t="str">
        <f t="shared" ref="AI63:AI68" si="389">IF(AH63="","",AI62*(1-0.65)+AH63*0.65)</f>
        <v/>
      </c>
      <c r="AJ63" s="51"/>
      <c r="AK63" s="17" t="str">
        <f t="shared" ref="AK63:AK68" si="390">IF(AJ63="","",AK62*(1-0.65)+AJ63*0.65)</f>
        <v/>
      </c>
      <c r="AL63" s="51"/>
      <c r="AM63" s="17" t="str">
        <f t="shared" ref="AM63:AM68" si="391">IF(AL63="","",AM62*(1-0.65)+AL63*0.65)</f>
        <v/>
      </c>
      <c r="AN63" s="51"/>
      <c r="AO63" s="17" t="str">
        <f t="shared" ref="AO63:AO68" si="392">IF(AN63="","",AO62*(1-0.65)+AN63*0.65)</f>
        <v/>
      </c>
      <c r="AP63" s="51"/>
      <c r="AQ63" s="17" t="str">
        <f t="shared" ref="AQ63:AQ68" si="393">IF(AP63="","",AQ62*(1-0.65)+AP63*0.65)</f>
        <v/>
      </c>
      <c r="AR63" s="51"/>
      <c r="AS63" s="17" t="str">
        <f t="shared" ref="AS63:AS68" si="394">IF(AR63="","",AS62*(1-0.65)+AR63*0.65)</f>
        <v/>
      </c>
      <c r="AT63" s="51"/>
      <c r="AU63" s="17" t="str">
        <f t="shared" ref="AU63:AU68" si="395">IF(AT63="","",AU62*(1-0.65)+AT63*0.65)</f>
        <v/>
      </c>
      <c r="AV63" s="51"/>
      <c r="AW63" s="17" t="str">
        <f t="shared" ref="AW63:AW68" si="396">IF(AV63="","",AW62*(1-0.65)+AV63*0.65)</f>
        <v/>
      </c>
      <c r="AX63" s="51"/>
      <c r="AY63" s="17" t="str">
        <f t="shared" ref="AY63:AY68" si="397">IF(AX63="","",AY62*(1-0.65)+AX63*0.65)</f>
        <v/>
      </c>
      <c r="AZ63" s="51"/>
      <c r="BA63" s="17" t="str">
        <f t="shared" ref="BA63:BA68" si="398">IF(AZ63="","",BA62*(1-0.65)+AZ63*0.65)</f>
        <v/>
      </c>
      <c r="BB63" s="51"/>
      <c r="BC63" s="17" t="str">
        <f t="shared" ref="BC63:BC68" si="399">IF(BB63="","",BC62*(1-0.65)+BB63*0.65)</f>
        <v/>
      </c>
      <c r="BD63" s="51"/>
      <c r="BE63" s="17" t="str">
        <f t="shared" ref="BE63:BE68" si="400">IF(BD63="","",BE62*(1-0.65)+BD63*0.65)</f>
        <v/>
      </c>
      <c r="BF63" s="51"/>
      <c r="BG63" s="17" t="str">
        <f t="shared" ref="BG63:BG68" si="401">IF(BF63="","",BG62*(1-0.65)+BF63*0.65)</f>
        <v/>
      </c>
      <c r="BH63" s="51"/>
      <c r="BI63" s="17" t="str">
        <f t="shared" ref="BI63:BI68" si="402">IF(BH63="","",BI62*(1-0.65)+BH63*0.65)</f>
        <v/>
      </c>
      <c r="BJ63" s="51"/>
      <c r="BK63" s="17" t="str">
        <f t="shared" ref="BK63:BK68" si="403">IF(BJ63="","",BK62*(1-0.65)+BJ63*0.65)</f>
        <v/>
      </c>
      <c r="BL63" s="51"/>
      <c r="BM63" s="17" t="str">
        <f t="shared" ref="BM63:BM68" si="404">IF(BL63="","",BM62*(1-0.65)+BL63*0.65)</f>
        <v/>
      </c>
      <c r="BN63" s="51"/>
      <c r="BO63" s="17" t="str">
        <f t="shared" ref="BO63:BO68" si="405">IF(BN63="","",BO62*(1-0.65)+BN63*0.65)</f>
        <v/>
      </c>
      <c r="BP63" s="51"/>
      <c r="BQ63" s="17" t="str">
        <f t="shared" ref="BQ63:BQ68" si="406">IF(BP63="","",BQ62*(1-0.65)+BP63*0.65)</f>
        <v/>
      </c>
      <c r="BR63" s="51"/>
      <c r="BS63" s="17" t="str">
        <f t="shared" ref="BS63:BS68" si="407">IF(BR63="","",BS62*(1-0.65)+BR63*0.65)</f>
        <v/>
      </c>
      <c r="BT63" s="9"/>
    </row>
    <row r="64" spans="1:72" x14ac:dyDescent="0.25">
      <c r="A64" s="177"/>
      <c r="B64" s="51"/>
      <c r="C64" s="17" t="str">
        <f t="shared" si="373"/>
        <v/>
      </c>
      <c r="D64" s="51"/>
      <c r="E64" s="17" t="str">
        <f t="shared" si="374"/>
        <v/>
      </c>
      <c r="F64" s="51"/>
      <c r="G64" s="17" t="str">
        <f t="shared" si="375"/>
        <v/>
      </c>
      <c r="H64" s="51"/>
      <c r="I64" s="17" t="str">
        <f t="shared" si="376"/>
        <v/>
      </c>
      <c r="J64" s="51"/>
      <c r="K64" s="17" t="str">
        <f t="shared" si="377"/>
        <v/>
      </c>
      <c r="L64" s="51"/>
      <c r="M64" s="17" t="str">
        <f t="shared" si="378"/>
        <v/>
      </c>
      <c r="N64" s="51"/>
      <c r="O64" s="17" t="str">
        <f t="shared" si="379"/>
        <v/>
      </c>
      <c r="P64" s="51"/>
      <c r="Q64" s="17" t="str">
        <f t="shared" si="380"/>
        <v/>
      </c>
      <c r="R64" s="51"/>
      <c r="S64" s="17" t="str">
        <f t="shared" si="381"/>
        <v/>
      </c>
      <c r="T64" s="51"/>
      <c r="U64" s="17" t="str">
        <f t="shared" si="382"/>
        <v/>
      </c>
      <c r="V64" s="51"/>
      <c r="W64" s="17" t="str">
        <f t="shared" si="383"/>
        <v/>
      </c>
      <c r="X64" s="51"/>
      <c r="Y64" s="17" t="str">
        <f t="shared" si="384"/>
        <v/>
      </c>
      <c r="Z64" s="51"/>
      <c r="AA64" s="17" t="str">
        <f t="shared" si="385"/>
        <v/>
      </c>
      <c r="AB64" s="51"/>
      <c r="AC64" s="17" t="str">
        <f t="shared" si="386"/>
        <v/>
      </c>
      <c r="AD64" s="51"/>
      <c r="AE64" s="17" t="str">
        <f t="shared" si="387"/>
        <v/>
      </c>
      <c r="AF64" s="51"/>
      <c r="AG64" s="17" t="str">
        <f t="shared" si="388"/>
        <v/>
      </c>
      <c r="AH64" s="51"/>
      <c r="AI64" s="17" t="str">
        <f t="shared" si="389"/>
        <v/>
      </c>
      <c r="AJ64" s="51"/>
      <c r="AK64" s="17" t="str">
        <f t="shared" si="390"/>
        <v/>
      </c>
      <c r="AL64" s="51"/>
      <c r="AM64" s="17" t="str">
        <f t="shared" si="391"/>
        <v/>
      </c>
      <c r="AN64" s="51"/>
      <c r="AO64" s="17" t="str">
        <f t="shared" si="392"/>
        <v/>
      </c>
      <c r="AP64" s="51"/>
      <c r="AQ64" s="17" t="str">
        <f t="shared" si="393"/>
        <v/>
      </c>
      <c r="AR64" s="51"/>
      <c r="AS64" s="17" t="str">
        <f t="shared" si="394"/>
        <v/>
      </c>
      <c r="AT64" s="51"/>
      <c r="AU64" s="17" t="str">
        <f t="shared" si="395"/>
        <v/>
      </c>
      <c r="AV64" s="51"/>
      <c r="AW64" s="17" t="str">
        <f t="shared" si="396"/>
        <v/>
      </c>
      <c r="AX64" s="51"/>
      <c r="AY64" s="17" t="str">
        <f t="shared" si="397"/>
        <v/>
      </c>
      <c r="AZ64" s="51"/>
      <c r="BA64" s="17" t="str">
        <f t="shared" si="398"/>
        <v/>
      </c>
      <c r="BB64" s="51"/>
      <c r="BC64" s="17" t="str">
        <f t="shared" si="399"/>
        <v/>
      </c>
      <c r="BD64" s="51"/>
      <c r="BE64" s="17" t="str">
        <f t="shared" si="400"/>
        <v/>
      </c>
      <c r="BF64" s="51"/>
      <c r="BG64" s="17" t="str">
        <f t="shared" si="401"/>
        <v/>
      </c>
      <c r="BH64" s="51"/>
      <c r="BI64" s="17" t="str">
        <f t="shared" si="402"/>
        <v/>
      </c>
      <c r="BJ64" s="51"/>
      <c r="BK64" s="17" t="str">
        <f t="shared" si="403"/>
        <v/>
      </c>
      <c r="BL64" s="51"/>
      <c r="BM64" s="17" t="str">
        <f t="shared" si="404"/>
        <v/>
      </c>
      <c r="BN64" s="51"/>
      <c r="BO64" s="17" t="str">
        <f t="shared" si="405"/>
        <v/>
      </c>
      <c r="BP64" s="51"/>
      <c r="BQ64" s="17" t="str">
        <f t="shared" si="406"/>
        <v/>
      </c>
      <c r="BR64" s="51"/>
      <c r="BS64" s="17" t="str">
        <f t="shared" si="407"/>
        <v/>
      </c>
      <c r="BT64" s="9"/>
    </row>
    <row r="65" spans="1:72" x14ac:dyDescent="0.25">
      <c r="A65" s="177"/>
      <c r="B65" s="51"/>
      <c r="C65" s="17" t="str">
        <f>IF(B65="","",C64*(1-0.65)+B65*0.65)</f>
        <v/>
      </c>
      <c r="D65" s="51"/>
      <c r="E65" s="17" t="str">
        <f t="shared" si="374"/>
        <v/>
      </c>
      <c r="F65" s="51"/>
      <c r="G65" s="17" t="str">
        <f t="shared" si="375"/>
        <v/>
      </c>
      <c r="H65" s="51"/>
      <c r="I65" s="17" t="str">
        <f t="shared" si="376"/>
        <v/>
      </c>
      <c r="J65" s="51"/>
      <c r="K65" s="17" t="str">
        <f t="shared" si="377"/>
        <v/>
      </c>
      <c r="L65" s="51"/>
      <c r="M65" s="17" t="str">
        <f t="shared" si="378"/>
        <v/>
      </c>
      <c r="N65" s="51"/>
      <c r="O65" s="17" t="str">
        <f t="shared" si="379"/>
        <v/>
      </c>
      <c r="P65" s="51"/>
      <c r="Q65" s="17" t="str">
        <f t="shared" si="380"/>
        <v/>
      </c>
      <c r="R65" s="51"/>
      <c r="S65" s="17" t="str">
        <f t="shared" si="381"/>
        <v/>
      </c>
      <c r="T65" s="51"/>
      <c r="U65" s="17" t="str">
        <f t="shared" si="382"/>
        <v/>
      </c>
      <c r="V65" s="51"/>
      <c r="W65" s="17" t="str">
        <f t="shared" si="383"/>
        <v/>
      </c>
      <c r="X65" s="51"/>
      <c r="Y65" s="17" t="str">
        <f t="shared" si="384"/>
        <v/>
      </c>
      <c r="Z65" s="51"/>
      <c r="AA65" s="17" t="str">
        <f t="shared" si="385"/>
        <v/>
      </c>
      <c r="AB65" s="51"/>
      <c r="AC65" s="17" t="str">
        <f t="shared" si="386"/>
        <v/>
      </c>
      <c r="AD65" s="51"/>
      <c r="AE65" s="17" t="str">
        <f t="shared" si="387"/>
        <v/>
      </c>
      <c r="AF65" s="51"/>
      <c r="AG65" s="17" t="str">
        <f t="shared" si="388"/>
        <v/>
      </c>
      <c r="AH65" s="51"/>
      <c r="AI65" s="17" t="str">
        <f t="shared" si="389"/>
        <v/>
      </c>
      <c r="AJ65" s="51"/>
      <c r="AK65" s="17" t="str">
        <f t="shared" si="390"/>
        <v/>
      </c>
      <c r="AL65" s="51"/>
      <c r="AM65" s="17" t="str">
        <f t="shared" si="391"/>
        <v/>
      </c>
      <c r="AN65" s="51"/>
      <c r="AO65" s="17" t="str">
        <f t="shared" si="392"/>
        <v/>
      </c>
      <c r="AP65" s="51"/>
      <c r="AQ65" s="17" t="str">
        <f t="shared" si="393"/>
        <v/>
      </c>
      <c r="AR65" s="51"/>
      <c r="AS65" s="17" t="str">
        <f t="shared" si="394"/>
        <v/>
      </c>
      <c r="AT65" s="51"/>
      <c r="AU65" s="17" t="str">
        <f t="shared" si="395"/>
        <v/>
      </c>
      <c r="AV65" s="51"/>
      <c r="AW65" s="17" t="str">
        <f t="shared" si="396"/>
        <v/>
      </c>
      <c r="AX65" s="51"/>
      <c r="AY65" s="17" t="str">
        <f t="shared" si="397"/>
        <v/>
      </c>
      <c r="AZ65" s="51"/>
      <c r="BA65" s="17" t="str">
        <f t="shared" si="398"/>
        <v/>
      </c>
      <c r="BB65" s="51"/>
      <c r="BC65" s="17" t="str">
        <f t="shared" si="399"/>
        <v/>
      </c>
      <c r="BD65" s="51"/>
      <c r="BE65" s="17" t="str">
        <f t="shared" si="400"/>
        <v/>
      </c>
      <c r="BF65" s="51"/>
      <c r="BG65" s="17" t="str">
        <f t="shared" si="401"/>
        <v/>
      </c>
      <c r="BH65" s="51"/>
      <c r="BI65" s="17" t="str">
        <f t="shared" si="402"/>
        <v/>
      </c>
      <c r="BJ65" s="51"/>
      <c r="BK65" s="17" t="str">
        <f t="shared" si="403"/>
        <v/>
      </c>
      <c r="BL65" s="51"/>
      <c r="BM65" s="17" t="str">
        <f t="shared" si="404"/>
        <v/>
      </c>
      <c r="BN65" s="51"/>
      <c r="BO65" s="17" t="str">
        <f t="shared" si="405"/>
        <v/>
      </c>
      <c r="BP65" s="51"/>
      <c r="BQ65" s="17" t="str">
        <f t="shared" si="406"/>
        <v/>
      </c>
      <c r="BR65" s="51"/>
      <c r="BS65" s="17" t="str">
        <f t="shared" si="407"/>
        <v/>
      </c>
      <c r="BT65" s="9"/>
    </row>
    <row r="66" spans="1:72" x14ac:dyDescent="0.25">
      <c r="A66" s="177"/>
      <c r="B66" s="51"/>
      <c r="C66" s="17" t="str">
        <f t="shared" ref="C66:C68" si="408">IF(B66="","",C65*(1-0.65)+B66*0.65)</f>
        <v/>
      </c>
      <c r="D66" s="51"/>
      <c r="E66" s="17" t="str">
        <f t="shared" si="374"/>
        <v/>
      </c>
      <c r="F66" s="51"/>
      <c r="G66" s="17" t="str">
        <f t="shared" si="375"/>
        <v/>
      </c>
      <c r="H66" s="51"/>
      <c r="I66" s="17" t="str">
        <f t="shared" si="376"/>
        <v/>
      </c>
      <c r="J66" s="51"/>
      <c r="K66" s="17" t="str">
        <f t="shared" si="377"/>
        <v/>
      </c>
      <c r="L66" s="51"/>
      <c r="M66" s="17" t="str">
        <f t="shared" si="378"/>
        <v/>
      </c>
      <c r="N66" s="51"/>
      <c r="O66" s="17" t="str">
        <f t="shared" si="379"/>
        <v/>
      </c>
      <c r="P66" s="51"/>
      <c r="Q66" s="17" t="str">
        <f t="shared" si="380"/>
        <v/>
      </c>
      <c r="R66" s="51"/>
      <c r="S66" s="17" t="str">
        <f t="shared" si="381"/>
        <v/>
      </c>
      <c r="T66" s="51"/>
      <c r="U66" s="17" t="str">
        <f t="shared" si="382"/>
        <v/>
      </c>
      <c r="V66" s="51"/>
      <c r="W66" s="17" t="str">
        <f t="shared" si="383"/>
        <v/>
      </c>
      <c r="X66" s="51"/>
      <c r="Y66" s="17" t="str">
        <f t="shared" si="384"/>
        <v/>
      </c>
      <c r="Z66" s="51"/>
      <c r="AA66" s="17" t="str">
        <f t="shared" si="385"/>
        <v/>
      </c>
      <c r="AB66" s="51"/>
      <c r="AC66" s="17" t="str">
        <f t="shared" si="386"/>
        <v/>
      </c>
      <c r="AD66" s="51"/>
      <c r="AE66" s="17" t="str">
        <f t="shared" si="387"/>
        <v/>
      </c>
      <c r="AF66" s="51"/>
      <c r="AG66" s="17" t="str">
        <f t="shared" si="388"/>
        <v/>
      </c>
      <c r="AH66" s="51"/>
      <c r="AI66" s="17" t="str">
        <f t="shared" si="389"/>
        <v/>
      </c>
      <c r="AJ66" s="51"/>
      <c r="AK66" s="17" t="str">
        <f t="shared" si="390"/>
        <v/>
      </c>
      <c r="AL66" s="51"/>
      <c r="AM66" s="17" t="str">
        <f t="shared" si="391"/>
        <v/>
      </c>
      <c r="AN66" s="51"/>
      <c r="AO66" s="17" t="str">
        <f t="shared" si="392"/>
        <v/>
      </c>
      <c r="AP66" s="51"/>
      <c r="AQ66" s="17" t="str">
        <f t="shared" si="393"/>
        <v/>
      </c>
      <c r="AR66" s="51"/>
      <c r="AS66" s="17" t="str">
        <f t="shared" si="394"/>
        <v/>
      </c>
      <c r="AT66" s="51"/>
      <c r="AU66" s="17" t="str">
        <f t="shared" si="395"/>
        <v/>
      </c>
      <c r="AV66" s="51"/>
      <c r="AW66" s="17" t="str">
        <f t="shared" si="396"/>
        <v/>
      </c>
      <c r="AX66" s="51"/>
      <c r="AY66" s="17" t="str">
        <f t="shared" si="397"/>
        <v/>
      </c>
      <c r="AZ66" s="51"/>
      <c r="BA66" s="17" t="str">
        <f t="shared" si="398"/>
        <v/>
      </c>
      <c r="BB66" s="51"/>
      <c r="BC66" s="17" t="str">
        <f t="shared" si="399"/>
        <v/>
      </c>
      <c r="BD66" s="51"/>
      <c r="BE66" s="17" t="str">
        <f t="shared" si="400"/>
        <v/>
      </c>
      <c r="BF66" s="51"/>
      <c r="BG66" s="17" t="str">
        <f t="shared" si="401"/>
        <v/>
      </c>
      <c r="BH66" s="51"/>
      <c r="BI66" s="17" t="str">
        <f t="shared" si="402"/>
        <v/>
      </c>
      <c r="BJ66" s="51"/>
      <c r="BK66" s="17" t="str">
        <f t="shared" si="403"/>
        <v/>
      </c>
      <c r="BL66" s="51"/>
      <c r="BM66" s="17" t="str">
        <f t="shared" si="404"/>
        <v/>
      </c>
      <c r="BN66" s="51"/>
      <c r="BO66" s="17" t="str">
        <f t="shared" si="405"/>
        <v/>
      </c>
      <c r="BP66" s="51"/>
      <c r="BQ66" s="17" t="str">
        <f t="shared" si="406"/>
        <v/>
      </c>
      <c r="BR66" s="51"/>
      <c r="BS66" s="17" t="str">
        <f t="shared" si="407"/>
        <v/>
      </c>
      <c r="BT66" s="9"/>
    </row>
    <row r="67" spans="1:72" x14ac:dyDescent="0.25">
      <c r="A67" s="177"/>
      <c r="B67" s="51"/>
      <c r="C67" s="17" t="str">
        <f t="shared" si="408"/>
        <v/>
      </c>
      <c r="D67" s="51"/>
      <c r="E67" s="17" t="str">
        <f t="shared" si="374"/>
        <v/>
      </c>
      <c r="F67" s="51"/>
      <c r="G67" s="17" t="str">
        <f t="shared" si="375"/>
        <v/>
      </c>
      <c r="H67" s="51"/>
      <c r="I67" s="17" t="str">
        <f t="shared" si="376"/>
        <v/>
      </c>
      <c r="J67" s="51"/>
      <c r="K67" s="17" t="str">
        <f t="shared" si="377"/>
        <v/>
      </c>
      <c r="L67" s="51"/>
      <c r="M67" s="17" t="str">
        <f t="shared" si="378"/>
        <v/>
      </c>
      <c r="N67" s="51"/>
      <c r="O67" s="17" t="str">
        <f t="shared" si="379"/>
        <v/>
      </c>
      <c r="P67" s="51"/>
      <c r="Q67" s="17" t="str">
        <f t="shared" si="380"/>
        <v/>
      </c>
      <c r="R67" s="51"/>
      <c r="S67" s="17" t="str">
        <f t="shared" si="381"/>
        <v/>
      </c>
      <c r="T67" s="51"/>
      <c r="U67" s="17" t="str">
        <f t="shared" si="382"/>
        <v/>
      </c>
      <c r="V67" s="51"/>
      <c r="W67" s="17" t="str">
        <f t="shared" si="383"/>
        <v/>
      </c>
      <c r="X67" s="51"/>
      <c r="Y67" s="17" t="str">
        <f t="shared" si="384"/>
        <v/>
      </c>
      <c r="Z67" s="51"/>
      <c r="AA67" s="17" t="str">
        <f t="shared" si="385"/>
        <v/>
      </c>
      <c r="AB67" s="51"/>
      <c r="AC67" s="17" t="str">
        <f t="shared" si="386"/>
        <v/>
      </c>
      <c r="AD67" s="51"/>
      <c r="AE67" s="17" t="str">
        <f t="shared" si="387"/>
        <v/>
      </c>
      <c r="AF67" s="51"/>
      <c r="AG67" s="17" t="str">
        <f t="shared" si="388"/>
        <v/>
      </c>
      <c r="AH67" s="51"/>
      <c r="AI67" s="17" t="str">
        <f t="shared" si="389"/>
        <v/>
      </c>
      <c r="AJ67" s="51"/>
      <c r="AK67" s="17" t="str">
        <f t="shared" si="390"/>
        <v/>
      </c>
      <c r="AL67" s="51"/>
      <c r="AM67" s="17" t="str">
        <f t="shared" si="391"/>
        <v/>
      </c>
      <c r="AN67" s="51"/>
      <c r="AO67" s="17" t="str">
        <f t="shared" si="392"/>
        <v/>
      </c>
      <c r="AP67" s="51"/>
      <c r="AQ67" s="17" t="str">
        <f t="shared" si="393"/>
        <v/>
      </c>
      <c r="AR67" s="51"/>
      <c r="AS67" s="17" t="str">
        <f t="shared" si="394"/>
        <v/>
      </c>
      <c r="AT67" s="51"/>
      <c r="AU67" s="17" t="str">
        <f t="shared" si="395"/>
        <v/>
      </c>
      <c r="AV67" s="51"/>
      <c r="AW67" s="17" t="str">
        <f t="shared" si="396"/>
        <v/>
      </c>
      <c r="AX67" s="51"/>
      <c r="AY67" s="17" t="str">
        <f t="shared" si="397"/>
        <v/>
      </c>
      <c r="AZ67" s="51"/>
      <c r="BA67" s="17" t="str">
        <f t="shared" si="398"/>
        <v/>
      </c>
      <c r="BB67" s="51"/>
      <c r="BC67" s="17" t="str">
        <f t="shared" si="399"/>
        <v/>
      </c>
      <c r="BD67" s="51"/>
      <c r="BE67" s="17" t="str">
        <f t="shared" si="400"/>
        <v/>
      </c>
      <c r="BF67" s="51"/>
      <c r="BG67" s="17" t="str">
        <f t="shared" si="401"/>
        <v/>
      </c>
      <c r="BH67" s="51"/>
      <c r="BI67" s="17" t="str">
        <f t="shared" si="402"/>
        <v/>
      </c>
      <c r="BJ67" s="51"/>
      <c r="BK67" s="17" t="str">
        <f t="shared" si="403"/>
        <v/>
      </c>
      <c r="BL67" s="51"/>
      <c r="BM67" s="17" t="str">
        <f t="shared" si="404"/>
        <v/>
      </c>
      <c r="BN67" s="51"/>
      <c r="BO67" s="17" t="str">
        <f t="shared" si="405"/>
        <v/>
      </c>
      <c r="BP67" s="51"/>
      <c r="BQ67" s="17" t="str">
        <f t="shared" si="406"/>
        <v/>
      </c>
      <c r="BR67" s="51"/>
      <c r="BS67" s="17" t="str">
        <f t="shared" si="407"/>
        <v/>
      </c>
      <c r="BT67" s="9"/>
    </row>
    <row r="68" spans="1:72" s="14" customFormat="1" ht="16.5" thickBot="1" x14ac:dyDescent="0.3">
      <c r="A68" s="178"/>
      <c r="B68" s="52"/>
      <c r="C68" s="18" t="str">
        <f t="shared" si="408"/>
        <v/>
      </c>
      <c r="D68" s="52"/>
      <c r="E68" s="18" t="str">
        <f t="shared" si="374"/>
        <v/>
      </c>
      <c r="F68" s="52"/>
      <c r="G68" s="18" t="str">
        <f t="shared" si="375"/>
        <v/>
      </c>
      <c r="H68" s="52"/>
      <c r="I68" s="18" t="str">
        <f t="shared" si="376"/>
        <v/>
      </c>
      <c r="J68" s="52"/>
      <c r="K68" s="18" t="str">
        <f t="shared" si="377"/>
        <v/>
      </c>
      <c r="L68" s="52"/>
      <c r="M68" s="18" t="str">
        <f t="shared" si="378"/>
        <v/>
      </c>
      <c r="N68" s="52"/>
      <c r="O68" s="18" t="str">
        <f t="shared" si="379"/>
        <v/>
      </c>
      <c r="P68" s="52"/>
      <c r="Q68" s="18" t="str">
        <f t="shared" si="380"/>
        <v/>
      </c>
      <c r="R68" s="52"/>
      <c r="S68" s="18" t="str">
        <f t="shared" si="381"/>
        <v/>
      </c>
      <c r="T68" s="52"/>
      <c r="U68" s="18" t="str">
        <f t="shared" si="382"/>
        <v/>
      </c>
      <c r="V68" s="52"/>
      <c r="W68" s="18" t="str">
        <f t="shared" si="383"/>
        <v/>
      </c>
      <c r="X68" s="52"/>
      <c r="Y68" s="18" t="str">
        <f t="shared" si="384"/>
        <v/>
      </c>
      <c r="Z68" s="52"/>
      <c r="AA68" s="18" t="str">
        <f t="shared" si="385"/>
        <v/>
      </c>
      <c r="AB68" s="52"/>
      <c r="AC68" s="18" t="str">
        <f t="shared" si="386"/>
        <v/>
      </c>
      <c r="AD68" s="52"/>
      <c r="AE68" s="18" t="str">
        <f t="shared" si="387"/>
        <v/>
      </c>
      <c r="AF68" s="52"/>
      <c r="AG68" s="18" t="str">
        <f t="shared" si="388"/>
        <v/>
      </c>
      <c r="AH68" s="52"/>
      <c r="AI68" s="18" t="str">
        <f t="shared" si="389"/>
        <v/>
      </c>
      <c r="AJ68" s="52"/>
      <c r="AK68" s="18" t="str">
        <f t="shared" si="390"/>
        <v/>
      </c>
      <c r="AL68" s="52"/>
      <c r="AM68" s="18" t="str">
        <f t="shared" si="391"/>
        <v/>
      </c>
      <c r="AN68" s="52"/>
      <c r="AO68" s="18" t="str">
        <f t="shared" si="392"/>
        <v/>
      </c>
      <c r="AP68" s="52"/>
      <c r="AQ68" s="18" t="str">
        <f t="shared" si="393"/>
        <v/>
      </c>
      <c r="AR68" s="52"/>
      <c r="AS68" s="18" t="str">
        <f t="shared" si="394"/>
        <v/>
      </c>
      <c r="AT68" s="52"/>
      <c r="AU68" s="18" t="str">
        <f t="shared" si="395"/>
        <v/>
      </c>
      <c r="AV68" s="52"/>
      <c r="AW68" s="18" t="str">
        <f t="shared" si="396"/>
        <v/>
      </c>
      <c r="AX68" s="52"/>
      <c r="AY68" s="18" t="str">
        <f t="shared" si="397"/>
        <v/>
      </c>
      <c r="AZ68" s="52"/>
      <c r="BA68" s="18" t="str">
        <f t="shared" si="398"/>
        <v/>
      </c>
      <c r="BB68" s="52"/>
      <c r="BC68" s="18" t="str">
        <f t="shared" si="399"/>
        <v/>
      </c>
      <c r="BD68" s="52"/>
      <c r="BE68" s="18" t="str">
        <f t="shared" si="400"/>
        <v/>
      </c>
      <c r="BF68" s="52"/>
      <c r="BG68" s="18" t="str">
        <f t="shared" si="401"/>
        <v/>
      </c>
      <c r="BH68" s="52"/>
      <c r="BI68" s="18" t="str">
        <f t="shared" si="402"/>
        <v/>
      </c>
      <c r="BJ68" s="52"/>
      <c r="BK68" s="18" t="str">
        <f t="shared" si="403"/>
        <v/>
      </c>
      <c r="BL68" s="52"/>
      <c r="BM68" s="18" t="str">
        <f t="shared" si="404"/>
        <v/>
      </c>
      <c r="BN68" s="52"/>
      <c r="BO68" s="18" t="str">
        <f t="shared" si="405"/>
        <v/>
      </c>
      <c r="BP68" s="52"/>
      <c r="BQ68" s="18" t="str">
        <f t="shared" si="406"/>
        <v/>
      </c>
      <c r="BR68" s="52"/>
      <c r="BS68" s="18" t="str">
        <f t="shared" si="407"/>
        <v/>
      </c>
      <c r="BT68" s="13"/>
    </row>
    <row r="69" spans="1:72" s="16" customFormat="1" ht="16.5" customHeight="1" thickTop="1" x14ac:dyDescent="0.25">
      <c r="A69" s="179"/>
      <c r="B69" s="53"/>
      <c r="C69" s="21" t="str">
        <f t="shared" ref="C69" si="409">IF(B69="","",B69)</f>
        <v/>
      </c>
      <c r="D69" s="53"/>
      <c r="E69" s="21" t="str">
        <f t="shared" ref="E69" si="410">IF(D69="","",D69)</f>
        <v/>
      </c>
      <c r="F69" s="53"/>
      <c r="G69" s="21" t="str">
        <f t="shared" ref="G69" si="411">IF(F69="","",F69)</f>
        <v/>
      </c>
      <c r="H69" s="53"/>
      <c r="I69" s="21" t="str">
        <f t="shared" ref="I69" si="412">IF(H69="","",H69)</f>
        <v/>
      </c>
      <c r="J69" s="53"/>
      <c r="K69" s="21" t="str">
        <f t="shared" ref="K69" si="413">IF(J69="","",J69)</f>
        <v/>
      </c>
      <c r="L69" s="53"/>
      <c r="M69" s="21" t="str">
        <f t="shared" ref="M69" si="414">IF(L69="","",L69)</f>
        <v/>
      </c>
      <c r="N69" s="53"/>
      <c r="O69" s="21" t="str">
        <f t="shared" ref="O69" si="415">IF(N69="","",N69)</f>
        <v/>
      </c>
      <c r="P69" s="53"/>
      <c r="Q69" s="21" t="str">
        <f t="shared" ref="Q69" si="416">IF(P69="","",P69)</f>
        <v/>
      </c>
      <c r="R69" s="53"/>
      <c r="S69" s="21" t="str">
        <f t="shared" ref="S69" si="417">IF(R69="","",R69)</f>
        <v/>
      </c>
      <c r="T69" s="53"/>
      <c r="U69" s="21" t="str">
        <f t="shared" ref="U69" si="418">IF(T69="","",T69)</f>
        <v/>
      </c>
      <c r="V69" s="53"/>
      <c r="W69" s="21" t="str">
        <f t="shared" ref="W69" si="419">IF(V69="","",V69)</f>
        <v/>
      </c>
      <c r="X69" s="53"/>
      <c r="Y69" s="21" t="str">
        <f t="shared" ref="Y69" si="420">IF(X69="","",X69)</f>
        <v/>
      </c>
      <c r="Z69" s="53"/>
      <c r="AA69" s="21" t="str">
        <f t="shared" ref="AA69" si="421">IF(Z69="","",Z69)</f>
        <v/>
      </c>
      <c r="AB69" s="53"/>
      <c r="AC69" s="21" t="str">
        <f t="shared" ref="AC69" si="422">IF(AB69="","",AB69)</f>
        <v/>
      </c>
      <c r="AD69" s="53"/>
      <c r="AE69" s="21" t="str">
        <f t="shared" ref="AE69" si="423">IF(AD69="","",AD69)</f>
        <v/>
      </c>
      <c r="AF69" s="53"/>
      <c r="AG69" s="21" t="str">
        <f t="shared" ref="AG69" si="424">IF(AF69="","",AF69)</f>
        <v/>
      </c>
      <c r="AH69" s="53"/>
      <c r="AI69" s="21" t="str">
        <f t="shared" ref="AI69" si="425">IF(AH69="","",AH69)</f>
        <v/>
      </c>
      <c r="AJ69" s="53"/>
      <c r="AK69" s="21" t="str">
        <f t="shared" ref="AK69" si="426">IF(AJ69="","",AJ69)</f>
        <v/>
      </c>
      <c r="AL69" s="53"/>
      <c r="AM69" s="21" t="str">
        <f t="shared" ref="AM69" si="427">IF(AL69="","",AL69)</f>
        <v/>
      </c>
      <c r="AN69" s="53"/>
      <c r="AO69" s="21" t="str">
        <f t="shared" ref="AO69" si="428">IF(AN69="","",AN69)</f>
        <v/>
      </c>
      <c r="AP69" s="53"/>
      <c r="AQ69" s="21" t="str">
        <f t="shared" ref="AQ69" si="429">IF(AP69="","",AP69)</f>
        <v/>
      </c>
      <c r="AR69" s="53"/>
      <c r="AS69" s="21" t="str">
        <f t="shared" ref="AS69" si="430">IF(AR69="","",AR69)</f>
        <v/>
      </c>
      <c r="AT69" s="53"/>
      <c r="AU69" s="21" t="str">
        <f t="shared" ref="AU69" si="431">IF(AT69="","",AT69)</f>
        <v/>
      </c>
      <c r="AV69" s="53"/>
      <c r="AW69" s="21" t="str">
        <f t="shared" ref="AW69" si="432">IF(AV69="","",AV69)</f>
        <v/>
      </c>
      <c r="AX69" s="53"/>
      <c r="AY69" s="21" t="str">
        <f t="shared" ref="AY69" si="433">IF(AX69="","",AX69)</f>
        <v/>
      </c>
      <c r="AZ69" s="53"/>
      <c r="BA69" s="21" t="str">
        <f t="shared" ref="BA69" si="434">IF(AZ69="","",AZ69)</f>
        <v/>
      </c>
      <c r="BB69" s="53"/>
      <c r="BC69" s="21" t="str">
        <f t="shared" ref="BC69" si="435">IF(BB69="","",BB69)</f>
        <v/>
      </c>
      <c r="BD69" s="53"/>
      <c r="BE69" s="21" t="str">
        <f t="shared" ref="BE69" si="436">IF(BD69="","",BD69)</f>
        <v/>
      </c>
      <c r="BF69" s="53"/>
      <c r="BG69" s="21" t="str">
        <f t="shared" ref="BG69" si="437">IF(BF69="","",BF69)</f>
        <v/>
      </c>
      <c r="BH69" s="53"/>
      <c r="BI69" s="21" t="str">
        <f t="shared" ref="BI69" si="438">IF(BH69="","",BH69)</f>
        <v/>
      </c>
      <c r="BJ69" s="53"/>
      <c r="BK69" s="21" t="str">
        <f t="shared" ref="BK69" si="439">IF(BJ69="","",BJ69)</f>
        <v/>
      </c>
      <c r="BL69" s="53"/>
      <c r="BM69" s="21" t="str">
        <f t="shared" ref="BM69" si="440">IF(BL69="","",BL69)</f>
        <v/>
      </c>
      <c r="BN69" s="53"/>
      <c r="BO69" s="21" t="str">
        <f t="shared" ref="BO69" si="441">IF(BN69="","",BN69)</f>
        <v/>
      </c>
      <c r="BP69" s="53"/>
      <c r="BQ69" s="21" t="str">
        <f t="shared" ref="BQ69" si="442">IF(BP69="","",BP69)</f>
        <v/>
      </c>
      <c r="BR69" s="53"/>
      <c r="BS69" s="21" t="str">
        <f t="shared" ref="BS69" si="443">IF(BR69="","",BR69)</f>
        <v/>
      </c>
      <c r="BT69" s="15"/>
    </row>
    <row r="70" spans="1:72" ht="16.5" customHeight="1" x14ac:dyDescent="0.25">
      <c r="A70" s="177"/>
      <c r="B70" s="51"/>
      <c r="C70" s="17" t="str">
        <f t="shared" ref="C70:C71" si="444">IF(B70="","",C69*(1-0.65)+B70*0.65)</f>
        <v/>
      </c>
      <c r="D70" s="51"/>
      <c r="E70" s="17" t="str">
        <f t="shared" ref="E70:E75" si="445">IF(D70="","",E69*(1-0.65)+D70*0.65)</f>
        <v/>
      </c>
      <c r="F70" s="51"/>
      <c r="G70" s="17" t="str">
        <f t="shared" ref="G70:G75" si="446">IF(F70="","",G69*(1-0.65)+F70*0.65)</f>
        <v/>
      </c>
      <c r="H70" s="51"/>
      <c r="I70" s="17" t="str">
        <f t="shared" ref="I70:I75" si="447">IF(H70="","",I69*(1-0.65)+H70*0.65)</f>
        <v/>
      </c>
      <c r="J70" s="51"/>
      <c r="K70" s="17" t="str">
        <f t="shared" ref="K70:K75" si="448">IF(J70="","",K69*(1-0.65)+J70*0.65)</f>
        <v/>
      </c>
      <c r="L70" s="51"/>
      <c r="M70" s="17" t="str">
        <f t="shared" ref="M70:M75" si="449">IF(L70="","",M69*(1-0.65)+L70*0.65)</f>
        <v/>
      </c>
      <c r="N70" s="51"/>
      <c r="O70" s="17" t="str">
        <f t="shared" ref="O70:O75" si="450">IF(N70="","",O69*(1-0.65)+N70*0.65)</f>
        <v/>
      </c>
      <c r="P70" s="51"/>
      <c r="Q70" s="17" t="str">
        <f t="shared" ref="Q70:Q75" si="451">IF(P70="","",Q69*(1-0.65)+P70*0.65)</f>
        <v/>
      </c>
      <c r="R70" s="51"/>
      <c r="S70" s="17" t="str">
        <f t="shared" ref="S70:S75" si="452">IF(R70="","",S69*(1-0.65)+R70*0.65)</f>
        <v/>
      </c>
      <c r="T70" s="51"/>
      <c r="U70" s="17" t="str">
        <f t="shared" ref="U70:U75" si="453">IF(T70="","",U69*(1-0.65)+T70*0.65)</f>
        <v/>
      </c>
      <c r="V70" s="51"/>
      <c r="W70" s="17" t="str">
        <f t="shared" ref="W70:W75" si="454">IF(V70="","",W69*(1-0.65)+V70*0.65)</f>
        <v/>
      </c>
      <c r="X70" s="51"/>
      <c r="Y70" s="17" t="str">
        <f t="shared" ref="Y70:Y75" si="455">IF(X70="","",Y69*(1-0.65)+X70*0.65)</f>
        <v/>
      </c>
      <c r="Z70" s="51"/>
      <c r="AA70" s="17" t="str">
        <f t="shared" ref="AA70:AA75" si="456">IF(Z70="","",AA69*(1-0.65)+Z70*0.65)</f>
        <v/>
      </c>
      <c r="AB70" s="51"/>
      <c r="AC70" s="17" t="str">
        <f t="shared" ref="AC70:AC75" si="457">IF(AB70="","",AC69*(1-0.65)+AB70*0.65)</f>
        <v/>
      </c>
      <c r="AD70" s="51"/>
      <c r="AE70" s="17" t="str">
        <f t="shared" ref="AE70:AE75" si="458">IF(AD70="","",AE69*(1-0.65)+AD70*0.65)</f>
        <v/>
      </c>
      <c r="AF70" s="51"/>
      <c r="AG70" s="17" t="str">
        <f t="shared" ref="AG70:AG75" si="459">IF(AF70="","",AG69*(1-0.65)+AF70*0.65)</f>
        <v/>
      </c>
      <c r="AH70" s="51"/>
      <c r="AI70" s="17" t="str">
        <f t="shared" ref="AI70:AI75" si="460">IF(AH70="","",AI69*(1-0.65)+AH70*0.65)</f>
        <v/>
      </c>
      <c r="AJ70" s="51"/>
      <c r="AK70" s="17" t="str">
        <f t="shared" ref="AK70:AK75" si="461">IF(AJ70="","",AK69*(1-0.65)+AJ70*0.65)</f>
        <v/>
      </c>
      <c r="AL70" s="51"/>
      <c r="AM70" s="17" t="str">
        <f t="shared" ref="AM70:AM75" si="462">IF(AL70="","",AM69*(1-0.65)+AL70*0.65)</f>
        <v/>
      </c>
      <c r="AN70" s="51"/>
      <c r="AO70" s="17" t="str">
        <f t="shared" ref="AO70:AO75" si="463">IF(AN70="","",AO69*(1-0.65)+AN70*0.65)</f>
        <v/>
      </c>
      <c r="AP70" s="51"/>
      <c r="AQ70" s="17" t="str">
        <f t="shared" ref="AQ70:AQ75" si="464">IF(AP70="","",AQ69*(1-0.65)+AP70*0.65)</f>
        <v/>
      </c>
      <c r="AR70" s="51"/>
      <c r="AS70" s="17" t="str">
        <f t="shared" ref="AS70:AS75" si="465">IF(AR70="","",AS69*(1-0.65)+AR70*0.65)</f>
        <v/>
      </c>
      <c r="AT70" s="51"/>
      <c r="AU70" s="17" t="str">
        <f t="shared" ref="AU70:AU75" si="466">IF(AT70="","",AU69*(1-0.65)+AT70*0.65)</f>
        <v/>
      </c>
      <c r="AV70" s="51"/>
      <c r="AW70" s="17" t="str">
        <f t="shared" ref="AW70:AW75" si="467">IF(AV70="","",AW69*(1-0.65)+AV70*0.65)</f>
        <v/>
      </c>
      <c r="AX70" s="51"/>
      <c r="AY70" s="17" t="str">
        <f t="shared" ref="AY70:AY75" si="468">IF(AX70="","",AY69*(1-0.65)+AX70*0.65)</f>
        <v/>
      </c>
      <c r="AZ70" s="51"/>
      <c r="BA70" s="17" t="str">
        <f t="shared" ref="BA70:BA75" si="469">IF(AZ70="","",BA69*(1-0.65)+AZ70*0.65)</f>
        <v/>
      </c>
      <c r="BB70" s="51"/>
      <c r="BC70" s="17" t="str">
        <f t="shared" ref="BC70:BC75" si="470">IF(BB70="","",BC69*(1-0.65)+BB70*0.65)</f>
        <v/>
      </c>
      <c r="BD70" s="51"/>
      <c r="BE70" s="17" t="str">
        <f t="shared" ref="BE70:BE75" si="471">IF(BD70="","",BE69*(1-0.65)+BD70*0.65)</f>
        <v/>
      </c>
      <c r="BF70" s="51"/>
      <c r="BG70" s="17" t="str">
        <f t="shared" ref="BG70:BG75" si="472">IF(BF70="","",BG69*(1-0.65)+BF70*0.65)</f>
        <v/>
      </c>
      <c r="BH70" s="51"/>
      <c r="BI70" s="17" t="str">
        <f t="shared" ref="BI70:BI75" si="473">IF(BH70="","",BI69*(1-0.65)+BH70*0.65)</f>
        <v/>
      </c>
      <c r="BJ70" s="51"/>
      <c r="BK70" s="17" t="str">
        <f t="shared" ref="BK70:BK75" si="474">IF(BJ70="","",BK69*(1-0.65)+BJ70*0.65)</f>
        <v/>
      </c>
      <c r="BL70" s="51"/>
      <c r="BM70" s="17" t="str">
        <f t="shared" ref="BM70:BM75" si="475">IF(BL70="","",BM69*(1-0.65)+BL70*0.65)</f>
        <v/>
      </c>
      <c r="BN70" s="51"/>
      <c r="BO70" s="17" t="str">
        <f t="shared" ref="BO70:BO75" si="476">IF(BN70="","",BO69*(1-0.65)+BN70*0.65)</f>
        <v/>
      </c>
      <c r="BP70" s="51"/>
      <c r="BQ70" s="17" t="str">
        <f t="shared" ref="BQ70:BQ75" si="477">IF(BP70="","",BQ69*(1-0.65)+BP70*0.65)</f>
        <v/>
      </c>
      <c r="BR70" s="51"/>
      <c r="BS70" s="17" t="str">
        <f t="shared" ref="BS70:BS75" si="478">IF(BR70="","",BS69*(1-0.65)+BR70*0.65)</f>
        <v/>
      </c>
      <c r="BT70" s="9"/>
    </row>
    <row r="71" spans="1:72" ht="16.5" customHeight="1" x14ac:dyDescent="0.25">
      <c r="A71" s="177"/>
      <c r="B71" s="51"/>
      <c r="C71" s="17" t="str">
        <f t="shared" si="444"/>
        <v/>
      </c>
      <c r="D71" s="51"/>
      <c r="E71" s="17" t="str">
        <f t="shared" si="445"/>
        <v/>
      </c>
      <c r="F71" s="51"/>
      <c r="G71" s="17" t="str">
        <f t="shared" si="446"/>
        <v/>
      </c>
      <c r="H71" s="51"/>
      <c r="I71" s="17" t="str">
        <f t="shared" si="447"/>
        <v/>
      </c>
      <c r="J71" s="51"/>
      <c r="K71" s="17" t="str">
        <f t="shared" si="448"/>
        <v/>
      </c>
      <c r="L71" s="51"/>
      <c r="M71" s="17" t="str">
        <f t="shared" si="449"/>
        <v/>
      </c>
      <c r="N71" s="51"/>
      <c r="O71" s="17" t="str">
        <f t="shared" si="450"/>
        <v/>
      </c>
      <c r="P71" s="51"/>
      <c r="Q71" s="17" t="str">
        <f t="shared" si="451"/>
        <v/>
      </c>
      <c r="R71" s="51"/>
      <c r="S71" s="17" t="str">
        <f t="shared" si="452"/>
        <v/>
      </c>
      <c r="T71" s="51"/>
      <c r="U71" s="17" t="str">
        <f t="shared" si="453"/>
        <v/>
      </c>
      <c r="V71" s="51"/>
      <c r="W71" s="17" t="str">
        <f t="shared" si="454"/>
        <v/>
      </c>
      <c r="X71" s="51"/>
      <c r="Y71" s="17" t="str">
        <f t="shared" si="455"/>
        <v/>
      </c>
      <c r="Z71" s="51"/>
      <c r="AA71" s="17" t="str">
        <f t="shared" si="456"/>
        <v/>
      </c>
      <c r="AB71" s="51"/>
      <c r="AC71" s="17" t="str">
        <f t="shared" si="457"/>
        <v/>
      </c>
      <c r="AD71" s="51"/>
      <c r="AE71" s="17" t="str">
        <f t="shared" si="458"/>
        <v/>
      </c>
      <c r="AF71" s="51"/>
      <c r="AG71" s="17" t="str">
        <f t="shared" si="459"/>
        <v/>
      </c>
      <c r="AH71" s="51"/>
      <c r="AI71" s="17" t="str">
        <f t="shared" si="460"/>
        <v/>
      </c>
      <c r="AJ71" s="51"/>
      <c r="AK71" s="17" t="str">
        <f t="shared" si="461"/>
        <v/>
      </c>
      <c r="AL71" s="51"/>
      <c r="AM71" s="17" t="str">
        <f t="shared" si="462"/>
        <v/>
      </c>
      <c r="AN71" s="51"/>
      <c r="AO71" s="17" t="str">
        <f t="shared" si="463"/>
        <v/>
      </c>
      <c r="AP71" s="51"/>
      <c r="AQ71" s="17" t="str">
        <f t="shared" si="464"/>
        <v/>
      </c>
      <c r="AR71" s="51"/>
      <c r="AS71" s="17" t="str">
        <f t="shared" si="465"/>
        <v/>
      </c>
      <c r="AT71" s="51"/>
      <c r="AU71" s="17" t="str">
        <f t="shared" si="466"/>
        <v/>
      </c>
      <c r="AV71" s="51"/>
      <c r="AW71" s="17" t="str">
        <f t="shared" si="467"/>
        <v/>
      </c>
      <c r="AX71" s="51"/>
      <c r="AY71" s="17" t="str">
        <f t="shared" si="468"/>
        <v/>
      </c>
      <c r="AZ71" s="51"/>
      <c r="BA71" s="17" t="str">
        <f t="shared" si="469"/>
        <v/>
      </c>
      <c r="BB71" s="51"/>
      <c r="BC71" s="17" t="str">
        <f t="shared" si="470"/>
        <v/>
      </c>
      <c r="BD71" s="51"/>
      <c r="BE71" s="17" t="str">
        <f t="shared" si="471"/>
        <v/>
      </c>
      <c r="BF71" s="51"/>
      <c r="BG71" s="17" t="str">
        <f t="shared" si="472"/>
        <v/>
      </c>
      <c r="BH71" s="51"/>
      <c r="BI71" s="17" t="str">
        <f t="shared" si="473"/>
        <v/>
      </c>
      <c r="BJ71" s="51"/>
      <c r="BK71" s="17" t="str">
        <f t="shared" si="474"/>
        <v/>
      </c>
      <c r="BL71" s="51"/>
      <c r="BM71" s="17" t="str">
        <f t="shared" si="475"/>
        <v/>
      </c>
      <c r="BN71" s="51"/>
      <c r="BO71" s="17" t="str">
        <f t="shared" si="476"/>
        <v/>
      </c>
      <c r="BP71" s="51"/>
      <c r="BQ71" s="17" t="str">
        <f t="shared" si="477"/>
        <v/>
      </c>
      <c r="BR71" s="51"/>
      <c r="BS71" s="17" t="str">
        <f t="shared" si="478"/>
        <v/>
      </c>
      <c r="BT71" s="9"/>
    </row>
    <row r="72" spans="1:72" ht="16.5" customHeight="1" x14ac:dyDescent="0.25">
      <c r="A72" s="177"/>
      <c r="B72" s="51"/>
      <c r="C72" s="17" t="str">
        <f>IF(B72="","",C71*(1-0.65)+B72*0.65)</f>
        <v/>
      </c>
      <c r="D72" s="51"/>
      <c r="E72" s="17" t="str">
        <f t="shared" si="445"/>
        <v/>
      </c>
      <c r="F72" s="51"/>
      <c r="G72" s="17" t="str">
        <f t="shared" si="446"/>
        <v/>
      </c>
      <c r="H72" s="51"/>
      <c r="I72" s="17" t="str">
        <f t="shared" si="447"/>
        <v/>
      </c>
      <c r="J72" s="51"/>
      <c r="K72" s="17" t="str">
        <f t="shared" si="448"/>
        <v/>
      </c>
      <c r="L72" s="51"/>
      <c r="M72" s="17" t="str">
        <f t="shared" si="449"/>
        <v/>
      </c>
      <c r="N72" s="51"/>
      <c r="O72" s="17" t="str">
        <f t="shared" si="450"/>
        <v/>
      </c>
      <c r="P72" s="51"/>
      <c r="Q72" s="17" t="str">
        <f t="shared" si="451"/>
        <v/>
      </c>
      <c r="R72" s="51"/>
      <c r="S72" s="17" t="str">
        <f t="shared" si="452"/>
        <v/>
      </c>
      <c r="T72" s="51"/>
      <c r="U72" s="17" t="str">
        <f t="shared" si="453"/>
        <v/>
      </c>
      <c r="V72" s="51"/>
      <c r="W72" s="17" t="str">
        <f t="shared" si="454"/>
        <v/>
      </c>
      <c r="X72" s="51"/>
      <c r="Y72" s="17" t="str">
        <f t="shared" si="455"/>
        <v/>
      </c>
      <c r="Z72" s="51"/>
      <c r="AA72" s="17" t="str">
        <f t="shared" si="456"/>
        <v/>
      </c>
      <c r="AB72" s="51"/>
      <c r="AC72" s="17" t="str">
        <f t="shared" si="457"/>
        <v/>
      </c>
      <c r="AD72" s="51"/>
      <c r="AE72" s="17" t="str">
        <f t="shared" si="458"/>
        <v/>
      </c>
      <c r="AF72" s="51"/>
      <c r="AG72" s="17" t="str">
        <f t="shared" si="459"/>
        <v/>
      </c>
      <c r="AH72" s="51"/>
      <c r="AI72" s="17" t="str">
        <f t="shared" si="460"/>
        <v/>
      </c>
      <c r="AJ72" s="51"/>
      <c r="AK72" s="17" t="str">
        <f t="shared" si="461"/>
        <v/>
      </c>
      <c r="AL72" s="51"/>
      <c r="AM72" s="17" t="str">
        <f t="shared" si="462"/>
        <v/>
      </c>
      <c r="AN72" s="51"/>
      <c r="AO72" s="17" t="str">
        <f t="shared" si="463"/>
        <v/>
      </c>
      <c r="AP72" s="51"/>
      <c r="AQ72" s="17" t="str">
        <f t="shared" si="464"/>
        <v/>
      </c>
      <c r="AR72" s="51"/>
      <c r="AS72" s="17" t="str">
        <f t="shared" si="465"/>
        <v/>
      </c>
      <c r="AT72" s="51"/>
      <c r="AU72" s="17" t="str">
        <f t="shared" si="466"/>
        <v/>
      </c>
      <c r="AV72" s="51"/>
      <c r="AW72" s="17" t="str">
        <f t="shared" si="467"/>
        <v/>
      </c>
      <c r="AX72" s="51"/>
      <c r="AY72" s="17" t="str">
        <f t="shared" si="468"/>
        <v/>
      </c>
      <c r="AZ72" s="51"/>
      <c r="BA72" s="17" t="str">
        <f t="shared" si="469"/>
        <v/>
      </c>
      <c r="BB72" s="51"/>
      <c r="BC72" s="17" t="str">
        <f t="shared" si="470"/>
        <v/>
      </c>
      <c r="BD72" s="51"/>
      <c r="BE72" s="17" t="str">
        <f t="shared" si="471"/>
        <v/>
      </c>
      <c r="BF72" s="51"/>
      <c r="BG72" s="17" t="str">
        <f t="shared" si="472"/>
        <v/>
      </c>
      <c r="BH72" s="51"/>
      <c r="BI72" s="17" t="str">
        <f t="shared" si="473"/>
        <v/>
      </c>
      <c r="BJ72" s="51"/>
      <c r="BK72" s="17" t="str">
        <f t="shared" si="474"/>
        <v/>
      </c>
      <c r="BL72" s="51"/>
      <c r="BM72" s="17" t="str">
        <f t="shared" si="475"/>
        <v/>
      </c>
      <c r="BN72" s="51"/>
      <c r="BO72" s="17" t="str">
        <f t="shared" si="476"/>
        <v/>
      </c>
      <c r="BP72" s="51"/>
      <c r="BQ72" s="17" t="str">
        <f t="shared" si="477"/>
        <v/>
      </c>
      <c r="BR72" s="51"/>
      <c r="BS72" s="17" t="str">
        <f t="shared" si="478"/>
        <v/>
      </c>
      <c r="BT72" s="9"/>
    </row>
    <row r="73" spans="1:72" ht="16.5" customHeight="1" x14ac:dyDescent="0.25">
      <c r="A73" s="177"/>
      <c r="B73" s="51"/>
      <c r="C73" s="17" t="str">
        <f t="shared" ref="C73:C75" si="479">IF(B73="","",C72*(1-0.65)+B73*0.65)</f>
        <v/>
      </c>
      <c r="D73" s="51"/>
      <c r="E73" s="17" t="str">
        <f t="shared" si="445"/>
        <v/>
      </c>
      <c r="F73" s="51"/>
      <c r="G73" s="17" t="str">
        <f t="shared" si="446"/>
        <v/>
      </c>
      <c r="H73" s="51"/>
      <c r="I73" s="17" t="str">
        <f t="shared" si="447"/>
        <v/>
      </c>
      <c r="J73" s="51"/>
      <c r="K73" s="17" t="str">
        <f t="shared" si="448"/>
        <v/>
      </c>
      <c r="L73" s="51"/>
      <c r="M73" s="17" t="str">
        <f t="shared" si="449"/>
        <v/>
      </c>
      <c r="N73" s="51"/>
      <c r="O73" s="17" t="str">
        <f t="shared" si="450"/>
        <v/>
      </c>
      <c r="P73" s="51"/>
      <c r="Q73" s="17" t="str">
        <f t="shared" si="451"/>
        <v/>
      </c>
      <c r="R73" s="51"/>
      <c r="S73" s="17" t="str">
        <f t="shared" si="452"/>
        <v/>
      </c>
      <c r="T73" s="51"/>
      <c r="U73" s="17" t="str">
        <f t="shared" si="453"/>
        <v/>
      </c>
      <c r="V73" s="51"/>
      <c r="W73" s="17" t="str">
        <f t="shared" si="454"/>
        <v/>
      </c>
      <c r="X73" s="51"/>
      <c r="Y73" s="17" t="str">
        <f t="shared" si="455"/>
        <v/>
      </c>
      <c r="Z73" s="51"/>
      <c r="AA73" s="17" t="str">
        <f t="shared" si="456"/>
        <v/>
      </c>
      <c r="AB73" s="51"/>
      <c r="AC73" s="17" t="str">
        <f t="shared" si="457"/>
        <v/>
      </c>
      <c r="AD73" s="51"/>
      <c r="AE73" s="17" t="str">
        <f t="shared" si="458"/>
        <v/>
      </c>
      <c r="AF73" s="51"/>
      <c r="AG73" s="17" t="str">
        <f t="shared" si="459"/>
        <v/>
      </c>
      <c r="AH73" s="51"/>
      <c r="AI73" s="17" t="str">
        <f t="shared" si="460"/>
        <v/>
      </c>
      <c r="AJ73" s="51"/>
      <c r="AK73" s="17" t="str">
        <f t="shared" si="461"/>
        <v/>
      </c>
      <c r="AL73" s="51"/>
      <c r="AM73" s="17" t="str">
        <f t="shared" si="462"/>
        <v/>
      </c>
      <c r="AN73" s="51"/>
      <c r="AO73" s="17" t="str">
        <f t="shared" si="463"/>
        <v/>
      </c>
      <c r="AP73" s="51"/>
      <c r="AQ73" s="17" t="str">
        <f t="shared" si="464"/>
        <v/>
      </c>
      <c r="AR73" s="51"/>
      <c r="AS73" s="17" t="str">
        <f t="shared" si="465"/>
        <v/>
      </c>
      <c r="AT73" s="51"/>
      <c r="AU73" s="17" t="str">
        <f t="shared" si="466"/>
        <v/>
      </c>
      <c r="AV73" s="51"/>
      <c r="AW73" s="17" t="str">
        <f t="shared" si="467"/>
        <v/>
      </c>
      <c r="AX73" s="51"/>
      <c r="AY73" s="17" t="str">
        <f t="shared" si="468"/>
        <v/>
      </c>
      <c r="AZ73" s="51"/>
      <c r="BA73" s="17" t="str">
        <f t="shared" si="469"/>
        <v/>
      </c>
      <c r="BB73" s="51"/>
      <c r="BC73" s="17" t="str">
        <f t="shared" si="470"/>
        <v/>
      </c>
      <c r="BD73" s="51"/>
      <c r="BE73" s="17" t="str">
        <f t="shared" si="471"/>
        <v/>
      </c>
      <c r="BF73" s="51"/>
      <c r="BG73" s="17" t="str">
        <f t="shared" si="472"/>
        <v/>
      </c>
      <c r="BH73" s="51"/>
      <c r="BI73" s="17" t="str">
        <f t="shared" si="473"/>
        <v/>
      </c>
      <c r="BJ73" s="51"/>
      <c r="BK73" s="17" t="str">
        <f t="shared" si="474"/>
        <v/>
      </c>
      <c r="BL73" s="51"/>
      <c r="BM73" s="17" t="str">
        <f t="shared" si="475"/>
        <v/>
      </c>
      <c r="BN73" s="51"/>
      <c r="BO73" s="17" t="str">
        <f t="shared" si="476"/>
        <v/>
      </c>
      <c r="BP73" s="51"/>
      <c r="BQ73" s="17" t="str">
        <f t="shared" si="477"/>
        <v/>
      </c>
      <c r="BR73" s="51"/>
      <c r="BS73" s="17" t="str">
        <f t="shared" si="478"/>
        <v/>
      </c>
      <c r="BT73" s="9"/>
    </row>
    <row r="74" spans="1:72" ht="16.5" customHeight="1" x14ac:dyDescent="0.25">
      <c r="A74" s="177"/>
      <c r="B74" s="51"/>
      <c r="C74" s="17" t="str">
        <f t="shared" si="479"/>
        <v/>
      </c>
      <c r="D74" s="51"/>
      <c r="E74" s="17" t="str">
        <f t="shared" si="445"/>
        <v/>
      </c>
      <c r="F74" s="51"/>
      <c r="G74" s="17" t="str">
        <f t="shared" si="446"/>
        <v/>
      </c>
      <c r="H74" s="51"/>
      <c r="I74" s="17" t="str">
        <f t="shared" si="447"/>
        <v/>
      </c>
      <c r="J74" s="51"/>
      <c r="K74" s="17" t="str">
        <f t="shared" si="448"/>
        <v/>
      </c>
      <c r="L74" s="51"/>
      <c r="M74" s="17" t="str">
        <f t="shared" si="449"/>
        <v/>
      </c>
      <c r="N74" s="51"/>
      <c r="O74" s="17" t="str">
        <f t="shared" si="450"/>
        <v/>
      </c>
      <c r="P74" s="51"/>
      <c r="Q74" s="17" t="str">
        <f t="shared" si="451"/>
        <v/>
      </c>
      <c r="R74" s="51"/>
      <c r="S74" s="17" t="str">
        <f t="shared" si="452"/>
        <v/>
      </c>
      <c r="T74" s="51"/>
      <c r="U74" s="17" t="str">
        <f t="shared" si="453"/>
        <v/>
      </c>
      <c r="V74" s="51"/>
      <c r="W74" s="17" t="str">
        <f t="shared" si="454"/>
        <v/>
      </c>
      <c r="X74" s="51"/>
      <c r="Y74" s="17" t="str">
        <f t="shared" si="455"/>
        <v/>
      </c>
      <c r="Z74" s="51"/>
      <c r="AA74" s="17" t="str">
        <f t="shared" si="456"/>
        <v/>
      </c>
      <c r="AB74" s="51"/>
      <c r="AC74" s="17" t="str">
        <f t="shared" si="457"/>
        <v/>
      </c>
      <c r="AD74" s="51"/>
      <c r="AE74" s="17" t="str">
        <f t="shared" si="458"/>
        <v/>
      </c>
      <c r="AF74" s="51"/>
      <c r="AG74" s="17" t="str">
        <f t="shared" si="459"/>
        <v/>
      </c>
      <c r="AH74" s="51"/>
      <c r="AI74" s="17" t="str">
        <f t="shared" si="460"/>
        <v/>
      </c>
      <c r="AJ74" s="51"/>
      <c r="AK74" s="17" t="str">
        <f t="shared" si="461"/>
        <v/>
      </c>
      <c r="AL74" s="51"/>
      <c r="AM74" s="17" t="str">
        <f t="shared" si="462"/>
        <v/>
      </c>
      <c r="AN74" s="51"/>
      <c r="AO74" s="17" t="str">
        <f t="shared" si="463"/>
        <v/>
      </c>
      <c r="AP74" s="51"/>
      <c r="AQ74" s="17" t="str">
        <f t="shared" si="464"/>
        <v/>
      </c>
      <c r="AR74" s="51"/>
      <c r="AS74" s="17" t="str">
        <f t="shared" si="465"/>
        <v/>
      </c>
      <c r="AT74" s="51"/>
      <c r="AU74" s="17" t="str">
        <f t="shared" si="466"/>
        <v/>
      </c>
      <c r="AV74" s="51"/>
      <c r="AW74" s="17" t="str">
        <f t="shared" si="467"/>
        <v/>
      </c>
      <c r="AX74" s="51"/>
      <c r="AY74" s="17" t="str">
        <f t="shared" si="468"/>
        <v/>
      </c>
      <c r="AZ74" s="51"/>
      <c r="BA74" s="17" t="str">
        <f t="shared" si="469"/>
        <v/>
      </c>
      <c r="BB74" s="51"/>
      <c r="BC74" s="17" t="str">
        <f t="shared" si="470"/>
        <v/>
      </c>
      <c r="BD74" s="51"/>
      <c r="BE74" s="17" t="str">
        <f t="shared" si="471"/>
        <v/>
      </c>
      <c r="BF74" s="51"/>
      <c r="BG74" s="17" t="str">
        <f t="shared" si="472"/>
        <v/>
      </c>
      <c r="BH74" s="51"/>
      <c r="BI74" s="17" t="str">
        <f t="shared" si="473"/>
        <v/>
      </c>
      <c r="BJ74" s="51"/>
      <c r="BK74" s="17" t="str">
        <f t="shared" si="474"/>
        <v/>
      </c>
      <c r="BL74" s="51"/>
      <c r="BM74" s="17" t="str">
        <f t="shared" si="475"/>
        <v/>
      </c>
      <c r="BN74" s="51"/>
      <c r="BO74" s="17" t="str">
        <f t="shared" si="476"/>
        <v/>
      </c>
      <c r="BP74" s="51"/>
      <c r="BQ74" s="17" t="str">
        <f t="shared" si="477"/>
        <v/>
      </c>
      <c r="BR74" s="51"/>
      <c r="BS74" s="17" t="str">
        <f t="shared" si="478"/>
        <v/>
      </c>
      <c r="BT74" s="9"/>
    </row>
    <row r="75" spans="1:72" s="14" customFormat="1" ht="16.5" customHeight="1" thickBot="1" x14ac:dyDescent="0.3">
      <c r="A75" s="178"/>
      <c r="B75" s="52"/>
      <c r="C75" s="18" t="str">
        <f t="shared" si="479"/>
        <v/>
      </c>
      <c r="D75" s="52"/>
      <c r="E75" s="18" t="str">
        <f t="shared" si="445"/>
        <v/>
      </c>
      <c r="F75" s="52"/>
      <c r="G75" s="18" t="str">
        <f t="shared" si="446"/>
        <v/>
      </c>
      <c r="H75" s="52"/>
      <c r="I75" s="18" t="str">
        <f t="shared" si="447"/>
        <v/>
      </c>
      <c r="J75" s="52"/>
      <c r="K75" s="18" t="str">
        <f t="shared" si="448"/>
        <v/>
      </c>
      <c r="L75" s="52"/>
      <c r="M75" s="18" t="str">
        <f t="shared" si="449"/>
        <v/>
      </c>
      <c r="N75" s="52"/>
      <c r="O75" s="18" t="str">
        <f t="shared" si="450"/>
        <v/>
      </c>
      <c r="P75" s="52"/>
      <c r="Q75" s="18" t="str">
        <f t="shared" si="451"/>
        <v/>
      </c>
      <c r="R75" s="52"/>
      <c r="S75" s="18" t="str">
        <f t="shared" si="452"/>
        <v/>
      </c>
      <c r="T75" s="52"/>
      <c r="U75" s="18" t="str">
        <f t="shared" si="453"/>
        <v/>
      </c>
      <c r="V75" s="52"/>
      <c r="W75" s="18" t="str">
        <f t="shared" si="454"/>
        <v/>
      </c>
      <c r="X75" s="52"/>
      <c r="Y75" s="18" t="str">
        <f t="shared" si="455"/>
        <v/>
      </c>
      <c r="Z75" s="52"/>
      <c r="AA75" s="18" t="str">
        <f t="shared" si="456"/>
        <v/>
      </c>
      <c r="AB75" s="52"/>
      <c r="AC75" s="18" t="str">
        <f t="shared" si="457"/>
        <v/>
      </c>
      <c r="AD75" s="52"/>
      <c r="AE75" s="18" t="str">
        <f t="shared" si="458"/>
        <v/>
      </c>
      <c r="AF75" s="52"/>
      <c r="AG75" s="18" t="str">
        <f t="shared" si="459"/>
        <v/>
      </c>
      <c r="AH75" s="52"/>
      <c r="AI75" s="18" t="str">
        <f t="shared" si="460"/>
        <v/>
      </c>
      <c r="AJ75" s="52"/>
      <c r="AK75" s="18" t="str">
        <f t="shared" si="461"/>
        <v/>
      </c>
      <c r="AL75" s="52"/>
      <c r="AM75" s="18" t="str">
        <f t="shared" si="462"/>
        <v/>
      </c>
      <c r="AN75" s="52"/>
      <c r="AO75" s="18" t="str">
        <f t="shared" si="463"/>
        <v/>
      </c>
      <c r="AP75" s="52"/>
      <c r="AQ75" s="18" t="str">
        <f t="shared" si="464"/>
        <v/>
      </c>
      <c r="AR75" s="52"/>
      <c r="AS75" s="18" t="str">
        <f t="shared" si="465"/>
        <v/>
      </c>
      <c r="AT75" s="52"/>
      <c r="AU75" s="18" t="str">
        <f t="shared" si="466"/>
        <v/>
      </c>
      <c r="AV75" s="52"/>
      <c r="AW75" s="18" t="str">
        <f t="shared" si="467"/>
        <v/>
      </c>
      <c r="AX75" s="52"/>
      <c r="AY75" s="18" t="str">
        <f t="shared" si="468"/>
        <v/>
      </c>
      <c r="AZ75" s="52"/>
      <c r="BA75" s="18" t="str">
        <f t="shared" si="469"/>
        <v/>
      </c>
      <c r="BB75" s="52"/>
      <c r="BC75" s="18" t="str">
        <f t="shared" si="470"/>
        <v/>
      </c>
      <c r="BD75" s="52"/>
      <c r="BE75" s="18" t="str">
        <f t="shared" si="471"/>
        <v/>
      </c>
      <c r="BF75" s="52"/>
      <c r="BG75" s="18" t="str">
        <f t="shared" si="472"/>
        <v/>
      </c>
      <c r="BH75" s="52"/>
      <c r="BI75" s="18" t="str">
        <f t="shared" si="473"/>
        <v/>
      </c>
      <c r="BJ75" s="52"/>
      <c r="BK75" s="18" t="str">
        <f t="shared" si="474"/>
        <v/>
      </c>
      <c r="BL75" s="52"/>
      <c r="BM75" s="18" t="str">
        <f t="shared" si="475"/>
        <v/>
      </c>
      <c r="BN75" s="52"/>
      <c r="BO75" s="18" t="str">
        <f t="shared" si="476"/>
        <v/>
      </c>
      <c r="BP75" s="52"/>
      <c r="BQ75" s="18" t="str">
        <f t="shared" si="477"/>
        <v/>
      </c>
      <c r="BR75" s="52"/>
      <c r="BS75" s="18" t="str">
        <f t="shared" si="478"/>
        <v/>
      </c>
      <c r="BT75" s="13"/>
    </row>
    <row r="76" spans="1:72" s="12" customFormat="1" ht="16.5" thickTop="1" x14ac:dyDescent="0.25">
      <c r="A76" s="28"/>
      <c r="B76" s="11"/>
      <c r="C76" s="23"/>
      <c r="D76" s="11"/>
      <c r="E76" s="23"/>
      <c r="F76" s="11"/>
      <c r="G76" s="23"/>
      <c r="H76" s="11"/>
      <c r="I76" s="23"/>
      <c r="J76" s="11"/>
      <c r="K76" s="23"/>
      <c r="L76" s="11"/>
      <c r="M76" s="23"/>
      <c r="N76" s="11"/>
      <c r="O76" s="23"/>
      <c r="P76" s="11"/>
      <c r="Q76" s="23"/>
      <c r="R76" s="11"/>
      <c r="S76" s="23"/>
      <c r="T76" s="11"/>
      <c r="U76" s="23"/>
      <c r="V76" s="11"/>
      <c r="W76" s="23"/>
      <c r="X76" s="11"/>
      <c r="Y76" s="23"/>
      <c r="Z76" s="11"/>
      <c r="AA76" s="23"/>
      <c r="AB76" s="11"/>
      <c r="AC76" s="23"/>
      <c r="AD76" s="11"/>
      <c r="AE76" s="23"/>
      <c r="AF76" s="11"/>
      <c r="AG76" s="23"/>
      <c r="AH76" s="11"/>
      <c r="AI76" s="23"/>
      <c r="AJ76" s="11"/>
      <c r="AK76" s="23"/>
      <c r="AL76" s="11"/>
      <c r="AM76" s="23"/>
      <c r="AN76" s="11"/>
      <c r="AO76" s="23"/>
      <c r="AP76" s="11"/>
      <c r="AQ76" s="23"/>
      <c r="AR76" s="11"/>
      <c r="AS76" s="23"/>
      <c r="AT76" s="11"/>
      <c r="AU76" s="23"/>
      <c r="AV76" s="11"/>
      <c r="AW76" s="23"/>
      <c r="AX76" s="11"/>
      <c r="AY76" s="23"/>
      <c r="AZ76" s="11"/>
      <c r="BA76" s="23"/>
      <c r="BB76" s="11"/>
      <c r="BC76" s="23"/>
      <c r="BD76" s="11"/>
      <c r="BE76" s="23"/>
      <c r="BF76" s="11"/>
      <c r="BG76" s="23"/>
      <c r="BH76" s="11"/>
      <c r="BI76" s="23"/>
      <c r="BJ76" s="11"/>
      <c r="BK76" s="23"/>
      <c r="BL76" s="11"/>
      <c r="BM76" s="23"/>
      <c r="BN76" s="11"/>
      <c r="BO76" s="23"/>
      <c r="BP76" s="11"/>
      <c r="BQ76" s="23"/>
      <c r="BR76" s="11"/>
      <c r="BS76" s="23"/>
    </row>
    <row r="77" spans="1:72" x14ac:dyDescent="0.25">
      <c r="A77" s="170" t="s">
        <v>0</v>
      </c>
      <c r="B77" s="163">
        <f>SUMIF(C88:C97,"&gt;0")/MAX(1,COUNT(C88:C97))</f>
        <v>0</v>
      </c>
      <c r="C77" s="164"/>
      <c r="D77" s="163">
        <f>SUMIF(E88:E97,"&gt;0")/MAX(1,COUNT(E88:E97))</f>
        <v>0</v>
      </c>
      <c r="E77" s="164"/>
      <c r="F77" s="163">
        <f>SUMIF(G88:G97,"&gt;0")/MAX(1,COUNT(G88:G97))</f>
        <v>0</v>
      </c>
      <c r="G77" s="164"/>
      <c r="H77" s="163">
        <f>SUMIF(I88:I97,"&gt;0")/MAX(1,COUNT(I88:I97))</f>
        <v>0</v>
      </c>
      <c r="I77" s="164"/>
      <c r="J77" s="163">
        <f>SUMIF(K88:K97,"&gt;0")/MAX(1,COUNT(K88:K97))</f>
        <v>0</v>
      </c>
      <c r="K77" s="164"/>
      <c r="L77" s="163">
        <f>SUMIF(M88:M97,"&gt;0")/MAX(1,COUNT(M88:M97))</f>
        <v>0</v>
      </c>
      <c r="M77" s="164"/>
      <c r="N77" s="163">
        <f>SUMIF(O88:O97,"&gt;0")/MAX(1,COUNT(O88:O97))</f>
        <v>0</v>
      </c>
      <c r="O77" s="164"/>
      <c r="P77" s="163">
        <f>SUMIF(Q88:Q97,"&gt;0")/MAX(1,COUNT(Q88:Q97))</f>
        <v>0</v>
      </c>
      <c r="Q77" s="164"/>
      <c r="R77" s="163">
        <f>SUMIF(S88:S97,"&gt;0")/MAX(1,COUNT(S88:S97))</f>
        <v>0</v>
      </c>
      <c r="S77" s="164"/>
      <c r="T77" s="163">
        <f>SUMIF(U88:U97,"&gt;0")/MAX(1,COUNT(U88:U97))</f>
        <v>0</v>
      </c>
      <c r="U77" s="164"/>
      <c r="V77" s="163">
        <f>SUMIF(W88:W97,"&gt;0")/MAX(1,COUNT(W88:W97))</f>
        <v>0</v>
      </c>
      <c r="W77" s="164"/>
      <c r="X77" s="163">
        <f>SUMIF(Y88:Y97,"&gt;0")/MAX(1,COUNT(Y88:Y97))</f>
        <v>0</v>
      </c>
      <c r="Y77" s="164"/>
      <c r="Z77" s="163">
        <f>SUMIF(AA88:AA97,"&gt;0")/MAX(1,COUNT(AA88:AA97))</f>
        <v>0</v>
      </c>
      <c r="AA77" s="164"/>
      <c r="AB77" s="163">
        <f>SUMIF(AC88:AC97,"&gt;0")/MAX(1,COUNT(AC88:AC97))</f>
        <v>0</v>
      </c>
      <c r="AC77" s="164"/>
      <c r="AD77" s="163">
        <f>SUMIF(AE88:AE97,"&gt;0")/MAX(1,COUNT(AE88:AE97))</f>
        <v>0</v>
      </c>
      <c r="AE77" s="164"/>
      <c r="AF77" s="163">
        <f>SUMIF(AG88:AG97,"&gt;0")/MAX(1,COUNT(AG88:AG97))</f>
        <v>0</v>
      </c>
      <c r="AG77" s="164"/>
      <c r="AH77" s="163">
        <f>SUMIF(AI88:AI97,"&gt;0")/MAX(1,COUNT(AI88:AI97))</f>
        <v>0</v>
      </c>
      <c r="AI77" s="164"/>
      <c r="AJ77" s="163">
        <f>SUMIF(AK88:AK97,"&gt;0")/MAX(1,COUNT(AK88:AK97))</f>
        <v>0</v>
      </c>
      <c r="AK77" s="164"/>
      <c r="AL77" s="163">
        <f>SUMIF(AM88:AM97,"&gt;0")/MAX(1,COUNT(AM88:AM97))</f>
        <v>0</v>
      </c>
      <c r="AM77" s="164"/>
      <c r="AN77" s="163">
        <f>SUMIF(AO88:AO97,"&gt;0")/MAX(1,COUNT(AO88:AO97))</f>
        <v>0</v>
      </c>
      <c r="AO77" s="164"/>
      <c r="AP77" s="163">
        <f>SUMIF(AQ88:AQ97,"&gt;0")/MAX(1,COUNT(AQ88:AQ97))</f>
        <v>0</v>
      </c>
      <c r="AQ77" s="164"/>
      <c r="AR77" s="163">
        <f>SUMIF(AS88:AS97,"&gt;0")/MAX(1,COUNT(AS88:AS97))</f>
        <v>0</v>
      </c>
      <c r="AS77" s="164"/>
      <c r="AT77" s="163">
        <f>SUMIF(AU88:AU97,"&gt;0")/MAX(1,COUNT(AU88:AU97))</f>
        <v>0</v>
      </c>
      <c r="AU77" s="164"/>
      <c r="AV77" s="163">
        <f>SUMIF(AW88:AW97,"&gt;0")/MAX(1,COUNT(AW88:AW97))</f>
        <v>0</v>
      </c>
      <c r="AW77" s="164"/>
      <c r="AX77" s="163">
        <f>SUMIF(AY88:AY97,"&gt;0")/MAX(1,COUNT(AY88:AY97))</f>
        <v>0</v>
      </c>
      <c r="AY77" s="164"/>
      <c r="AZ77" s="163">
        <f>SUMIF(BA88:BA97,"&gt;0")/MAX(1,COUNT(BA88:BA97))</f>
        <v>0</v>
      </c>
      <c r="BA77" s="164"/>
      <c r="BB77" s="163">
        <f>SUMIF(BC88:BC97,"&gt;0")/MAX(1,COUNT(BC88:BC97))</f>
        <v>0</v>
      </c>
      <c r="BC77" s="164"/>
      <c r="BD77" s="163">
        <f>SUMIF(BE88:BE97,"&gt;0")/MAX(1,COUNT(BE88:BE97))</f>
        <v>0</v>
      </c>
      <c r="BE77" s="164"/>
      <c r="BF77" s="163">
        <f>SUMIF(BG88:BG97,"&gt;0")/MAX(1,COUNT(BG88:BG97))</f>
        <v>0</v>
      </c>
      <c r="BG77" s="164"/>
      <c r="BH77" s="163">
        <f>SUMIF(BI88:BI97,"&gt;0")/MAX(1,COUNT(BI88:BI97))</f>
        <v>0</v>
      </c>
      <c r="BI77" s="164"/>
      <c r="BJ77" s="163">
        <f>SUMIF(BK88:BK97,"&gt;0")/MAX(1,COUNT(BK88:BK97))</f>
        <v>0</v>
      </c>
      <c r="BK77" s="164"/>
      <c r="BL77" s="163">
        <f>SUMIF(BM88:BM97,"&gt;0")/MAX(1,COUNT(BM88:BM97))</f>
        <v>0</v>
      </c>
      <c r="BM77" s="164"/>
      <c r="BN77" s="163">
        <f>SUMIF(BO88:BO97,"&gt;0")/MAX(1,COUNT(BO88:BO97))</f>
        <v>0</v>
      </c>
      <c r="BO77" s="164"/>
      <c r="BP77" s="163">
        <f>SUMIF(BQ88:BQ97,"&gt;0")/MAX(1,COUNT(BQ88:BQ97))</f>
        <v>0</v>
      </c>
      <c r="BQ77" s="164"/>
      <c r="BR77" s="163">
        <f>SUMIF(BS88:BS97,"&gt;0")/MAX(1,COUNT(BS88:BS97))</f>
        <v>0</v>
      </c>
      <c r="BS77" s="164"/>
    </row>
    <row r="78" spans="1:72" x14ac:dyDescent="0.25">
      <c r="A78" s="171"/>
      <c r="B78" s="165"/>
      <c r="C78" s="166"/>
      <c r="D78" s="165"/>
      <c r="E78" s="166"/>
      <c r="F78" s="165"/>
      <c r="G78" s="166"/>
      <c r="H78" s="165"/>
      <c r="I78" s="166"/>
      <c r="J78" s="165"/>
      <c r="K78" s="166"/>
      <c r="L78" s="165"/>
      <c r="M78" s="166"/>
      <c r="N78" s="165"/>
      <c r="O78" s="166"/>
      <c r="P78" s="165"/>
      <c r="Q78" s="166"/>
      <c r="R78" s="165"/>
      <c r="S78" s="166"/>
      <c r="T78" s="165"/>
      <c r="U78" s="166"/>
      <c r="V78" s="165"/>
      <c r="W78" s="166"/>
      <c r="X78" s="165"/>
      <c r="Y78" s="166"/>
      <c r="Z78" s="165"/>
      <c r="AA78" s="166"/>
      <c r="AB78" s="165"/>
      <c r="AC78" s="166"/>
      <c r="AD78" s="165"/>
      <c r="AE78" s="166"/>
      <c r="AF78" s="165"/>
      <c r="AG78" s="166"/>
      <c r="AH78" s="165"/>
      <c r="AI78" s="166"/>
      <c r="AJ78" s="165"/>
      <c r="AK78" s="166"/>
      <c r="AL78" s="165"/>
      <c r="AM78" s="166"/>
      <c r="AN78" s="165"/>
      <c r="AO78" s="166"/>
      <c r="AP78" s="165"/>
      <c r="AQ78" s="166"/>
      <c r="AR78" s="165"/>
      <c r="AS78" s="166"/>
      <c r="AT78" s="165"/>
      <c r="AU78" s="166"/>
      <c r="AV78" s="165"/>
      <c r="AW78" s="166"/>
      <c r="AX78" s="165"/>
      <c r="AY78" s="166"/>
      <c r="AZ78" s="165"/>
      <c r="BA78" s="166"/>
      <c r="BB78" s="165"/>
      <c r="BC78" s="166"/>
      <c r="BD78" s="165"/>
      <c r="BE78" s="166"/>
      <c r="BF78" s="165"/>
      <c r="BG78" s="166"/>
      <c r="BH78" s="165"/>
      <c r="BI78" s="166"/>
      <c r="BJ78" s="165"/>
      <c r="BK78" s="166"/>
      <c r="BL78" s="165"/>
      <c r="BM78" s="166"/>
      <c r="BN78" s="165"/>
      <c r="BO78" s="166"/>
      <c r="BP78" s="165"/>
      <c r="BQ78" s="166"/>
      <c r="BR78" s="165"/>
      <c r="BS78" s="166"/>
    </row>
    <row r="79" spans="1:72" x14ac:dyDescent="0.25">
      <c r="A79" s="172"/>
      <c r="B79" s="167"/>
      <c r="C79" s="168"/>
      <c r="D79" s="167"/>
      <c r="E79" s="168"/>
      <c r="F79" s="167"/>
      <c r="G79" s="168"/>
      <c r="H79" s="167"/>
      <c r="I79" s="168"/>
      <c r="J79" s="167"/>
      <c r="K79" s="168"/>
      <c r="L79" s="167"/>
      <c r="M79" s="168"/>
      <c r="N79" s="167"/>
      <c r="O79" s="168"/>
      <c r="P79" s="167"/>
      <c r="Q79" s="168"/>
      <c r="R79" s="167"/>
      <c r="S79" s="168"/>
      <c r="T79" s="167"/>
      <c r="U79" s="168"/>
      <c r="V79" s="167"/>
      <c r="W79" s="168"/>
      <c r="X79" s="167"/>
      <c r="Y79" s="168"/>
      <c r="Z79" s="167"/>
      <c r="AA79" s="168"/>
      <c r="AB79" s="167"/>
      <c r="AC79" s="168"/>
      <c r="AD79" s="167"/>
      <c r="AE79" s="168"/>
      <c r="AF79" s="167"/>
      <c r="AG79" s="168"/>
      <c r="AH79" s="167"/>
      <c r="AI79" s="168"/>
      <c r="AJ79" s="167"/>
      <c r="AK79" s="168"/>
      <c r="AL79" s="167"/>
      <c r="AM79" s="168"/>
      <c r="AN79" s="167"/>
      <c r="AO79" s="168"/>
      <c r="AP79" s="167"/>
      <c r="AQ79" s="168"/>
      <c r="AR79" s="167"/>
      <c r="AS79" s="168"/>
      <c r="AT79" s="167"/>
      <c r="AU79" s="168"/>
      <c r="AV79" s="167"/>
      <c r="AW79" s="168"/>
      <c r="AX79" s="167"/>
      <c r="AY79" s="168"/>
      <c r="AZ79" s="167"/>
      <c r="BA79" s="168"/>
      <c r="BB79" s="167"/>
      <c r="BC79" s="168"/>
      <c r="BD79" s="167"/>
      <c r="BE79" s="168"/>
      <c r="BF79" s="167"/>
      <c r="BG79" s="168"/>
      <c r="BH79" s="167"/>
      <c r="BI79" s="168"/>
      <c r="BJ79" s="167"/>
      <c r="BK79" s="168"/>
      <c r="BL79" s="167"/>
      <c r="BM79" s="168"/>
      <c r="BN79" s="167"/>
      <c r="BO79" s="168"/>
      <c r="BP79" s="167"/>
      <c r="BQ79" s="168"/>
      <c r="BR79" s="167"/>
      <c r="BS79" s="168"/>
    </row>
    <row r="80" spans="1:72" x14ac:dyDescent="0.25">
      <c r="A80" s="170" t="s">
        <v>1</v>
      </c>
      <c r="B80" s="169" t="str">
        <f>IF(B77&gt;3.74,"A",IF(B77&gt;3.49,"A",IF(B77&gt;3.24,"B+",IF(B77&gt;2.99,"B",IF(B77&gt;2.74,"B-",IF(B77&gt;2.49,"C+", IF(B77&gt;1.99,"C",IF(B77&gt;1.74,"C-",IF(B77&gt;1.49,"D+",IF(B77&gt;1.24,"D",IF(B77&gt;0.99,"D-",IF(B77&gt;0,"F",IF(B77=0,"")))))))))))))</f>
        <v/>
      </c>
      <c r="C80" s="164"/>
      <c r="D80" s="169" t="str">
        <f t="shared" ref="D80" si="480">IF(D77&gt;3.74,"A",IF(D77&gt;3.49,"A",IF(D77&gt;3.24,"B+",IF(D77&gt;2.99,"B",IF(D77&gt;2.74,"B-",IF(D77&gt;2.49,"C+", IF(D77&gt;1.99,"C",IF(D77&gt;1.74,"C-",IF(D77&gt;1.49,"D+",IF(D77&gt;1.24,"D",IF(D77&gt;0.99,"D-",IF(D77&gt;0,"F",IF(D77=0,"")))))))))))))</f>
        <v/>
      </c>
      <c r="E80" s="164"/>
      <c r="F80" s="169" t="str">
        <f t="shared" ref="F80" si="481">IF(F77&gt;3.74,"A",IF(F77&gt;3.49,"A",IF(F77&gt;3.24,"B+",IF(F77&gt;2.99,"B",IF(F77&gt;2.74,"B-",IF(F77&gt;2.49,"C+", IF(F77&gt;1.99,"C",IF(F77&gt;1.74,"C-",IF(F77&gt;1.49,"D+",IF(F77&gt;1.24,"D",IF(F77&gt;0.99,"D-",IF(F77&gt;0,"F",IF(F77=0,"")))))))))))))</f>
        <v/>
      </c>
      <c r="G80" s="164"/>
      <c r="H80" s="169" t="str">
        <f t="shared" ref="H80" si="482">IF(H77&gt;3.74,"A",IF(H77&gt;3.49,"A",IF(H77&gt;3.24,"B+",IF(H77&gt;2.99,"B",IF(H77&gt;2.74,"B-",IF(H77&gt;2.49,"C+", IF(H77&gt;1.99,"C",IF(H77&gt;1.74,"C-",IF(H77&gt;1.49,"D+",IF(H77&gt;1.24,"D",IF(H77&gt;0.99,"D-",IF(H77&gt;0,"F",IF(H77=0,"")))))))))))))</f>
        <v/>
      </c>
      <c r="I80" s="164"/>
      <c r="J80" s="169" t="str">
        <f t="shared" ref="J80" si="483">IF(J77&gt;3.74,"A",IF(J77&gt;3.49,"A",IF(J77&gt;3.24,"B+",IF(J77&gt;2.99,"B",IF(J77&gt;2.74,"B-",IF(J77&gt;2.49,"C+", IF(J77&gt;1.99,"C",IF(J77&gt;1.74,"C-",IF(J77&gt;1.49,"D+",IF(J77&gt;1.24,"D",IF(J77&gt;0.99,"D-",IF(J77&gt;0,"F",IF(J77=0,"")))))))))))))</f>
        <v/>
      </c>
      <c r="K80" s="164"/>
      <c r="L80" s="169" t="str">
        <f t="shared" ref="L80" si="484">IF(L77&gt;3.74,"A",IF(L77&gt;3.49,"A",IF(L77&gt;3.24,"B+",IF(L77&gt;2.99,"B",IF(L77&gt;2.74,"B-",IF(L77&gt;2.49,"C+", IF(L77&gt;1.99,"C",IF(L77&gt;1.74,"C-",IF(L77&gt;1.49,"D+",IF(L77&gt;1.24,"D",IF(L77&gt;0.99,"D-",IF(L77&gt;0,"F",IF(L77=0,"")))))))))))))</f>
        <v/>
      </c>
      <c r="M80" s="164"/>
      <c r="N80" s="169" t="str">
        <f t="shared" ref="N80" si="485">IF(N77&gt;3.74,"A",IF(N77&gt;3.49,"A",IF(N77&gt;3.24,"B+",IF(N77&gt;2.99,"B",IF(N77&gt;2.74,"B-",IF(N77&gt;2.49,"C+", IF(N77&gt;1.99,"C",IF(N77&gt;1.74,"C-",IF(N77&gt;1.49,"D+",IF(N77&gt;1.24,"D",IF(N77&gt;0.99,"D-",IF(N77&gt;0,"F",IF(N77=0,"")))))))))))))</f>
        <v/>
      </c>
      <c r="O80" s="164"/>
      <c r="P80" s="169" t="str">
        <f t="shared" ref="P80" si="486">IF(P77&gt;3.74,"A",IF(P77&gt;3.49,"A",IF(P77&gt;3.24,"B+",IF(P77&gt;2.99,"B",IF(P77&gt;2.74,"B-",IF(P77&gt;2.49,"C+", IF(P77&gt;1.99,"C",IF(P77&gt;1.74,"C-",IF(P77&gt;1.49,"D+",IF(P77&gt;1.24,"D",IF(P77&gt;0.99,"D-",IF(P77&gt;0,"F",IF(P77=0,"")))))))))))))</f>
        <v/>
      </c>
      <c r="Q80" s="164"/>
      <c r="R80" s="169" t="str">
        <f t="shared" ref="R80" si="487">IF(R77&gt;3.74,"A",IF(R77&gt;3.49,"A",IF(R77&gt;3.24,"B+",IF(R77&gt;2.99,"B",IF(R77&gt;2.74,"B-",IF(R77&gt;2.49,"C+", IF(R77&gt;1.99,"C",IF(R77&gt;1.74,"C-",IF(R77&gt;1.49,"D+",IF(R77&gt;1.24,"D",IF(R77&gt;0.99,"D-",IF(R77&gt;0,"F",IF(R77=0,"")))))))))))))</f>
        <v/>
      </c>
      <c r="S80" s="164"/>
      <c r="T80" s="169" t="str">
        <f t="shared" ref="T80" si="488">IF(T77&gt;3.74,"A",IF(T77&gt;3.49,"A",IF(T77&gt;3.24,"B+",IF(T77&gt;2.99,"B",IF(T77&gt;2.74,"B-",IF(T77&gt;2.49,"C+", IF(T77&gt;1.99,"C",IF(T77&gt;1.74,"C-",IF(T77&gt;1.49,"D+",IF(T77&gt;1.24,"D",IF(T77&gt;0.99,"D-",IF(T77&gt;0,"F",IF(T77=0,"")))))))))))))</f>
        <v/>
      </c>
      <c r="U80" s="164"/>
      <c r="V80" s="169" t="str">
        <f t="shared" ref="V80" si="489">IF(V77&gt;3.74,"A",IF(V77&gt;3.49,"A",IF(V77&gt;3.24,"B+",IF(V77&gt;2.99,"B",IF(V77&gt;2.74,"B-",IF(V77&gt;2.49,"C+", IF(V77&gt;1.99,"C",IF(V77&gt;1.74,"C-",IF(V77&gt;1.49,"D+",IF(V77&gt;1.24,"D",IF(V77&gt;0.99,"D-",IF(V77&gt;0,"F",IF(V77=0,"")))))))))))))</f>
        <v/>
      </c>
      <c r="W80" s="164"/>
      <c r="X80" s="169" t="str">
        <f t="shared" ref="X80" si="490">IF(X77&gt;3.74,"A",IF(X77&gt;3.49,"A",IF(X77&gt;3.24,"B+",IF(X77&gt;2.99,"B",IF(X77&gt;2.74,"B-",IF(X77&gt;2.49,"C+", IF(X77&gt;1.99,"C",IF(X77&gt;1.74,"C-",IF(X77&gt;1.49,"D+",IF(X77&gt;1.24,"D",IF(X77&gt;0.99,"D-",IF(X77&gt;0,"F",IF(X77=0,"")))))))))))))</f>
        <v/>
      </c>
      <c r="Y80" s="164"/>
      <c r="Z80" s="169" t="str">
        <f t="shared" ref="Z80" si="491">IF(Z77&gt;3.74,"A",IF(Z77&gt;3.49,"A",IF(Z77&gt;3.24,"B+",IF(Z77&gt;2.99,"B",IF(Z77&gt;2.74,"B-",IF(Z77&gt;2.49,"C+", IF(Z77&gt;1.99,"C",IF(Z77&gt;1.74,"C-",IF(Z77&gt;1.49,"D+",IF(Z77&gt;1.24,"D",IF(Z77&gt;0.99,"D-",IF(Z77&gt;0,"F",IF(Z77=0,"")))))))))))))</f>
        <v/>
      </c>
      <c r="AA80" s="164"/>
      <c r="AB80" s="169" t="str">
        <f t="shared" ref="AB80" si="492">IF(AB77&gt;3.74,"A",IF(AB77&gt;3.49,"A",IF(AB77&gt;3.24,"B+",IF(AB77&gt;2.99,"B",IF(AB77&gt;2.74,"B-",IF(AB77&gt;2.49,"C+", IF(AB77&gt;1.99,"C",IF(AB77&gt;1.74,"C-",IF(AB77&gt;1.49,"D+",IF(AB77&gt;1.24,"D",IF(AB77&gt;0.99,"D-",IF(AB77&gt;0,"F",IF(AB77=0,"")))))))))))))</f>
        <v/>
      </c>
      <c r="AC80" s="164"/>
      <c r="AD80" s="169" t="str">
        <f t="shared" ref="AD80" si="493">IF(AD77&gt;3.74,"A",IF(AD77&gt;3.49,"A",IF(AD77&gt;3.24,"B+",IF(AD77&gt;2.99,"B",IF(AD77&gt;2.74,"B-",IF(AD77&gt;2.49,"C+", IF(AD77&gt;1.99,"C",IF(AD77&gt;1.74,"C-",IF(AD77&gt;1.49,"D+",IF(AD77&gt;1.24,"D",IF(AD77&gt;0.99,"D-",IF(AD77&gt;0,"F",IF(AD77=0,"")))))))))))))</f>
        <v/>
      </c>
      <c r="AE80" s="164"/>
      <c r="AF80" s="169" t="str">
        <f t="shared" ref="AF80" si="494">IF(AF77&gt;3.74,"A",IF(AF77&gt;3.49,"A",IF(AF77&gt;3.24,"B+",IF(AF77&gt;2.99,"B",IF(AF77&gt;2.74,"B-",IF(AF77&gt;2.49,"C+", IF(AF77&gt;1.99,"C",IF(AF77&gt;1.74,"C-",IF(AF77&gt;1.49,"D+",IF(AF77&gt;1.24,"D",IF(AF77&gt;0.99,"D-",IF(AF77&gt;0,"F",IF(AF77=0,"")))))))))))))</f>
        <v/>
      </c>
      <c r="AG80" s="164"/>
      <c r="AH80" s="169" t="str">
        <f t="shared" ref="AH80" si="495">IF(AH77&gt;3.74,"A",IF(AH77&gt;3.49,"A",IF(AH77&gt;3.24,"B+",IF(AH77&gt;2.99,"B",IF(AH77&gt;2.74,"B-",IF(AH77&gt;2.49,"C+", IF(AH77&gt;1.99,"C",IF(AH77&gt;1.74,"C-",IF(AH77&gt;1.49,"D+",IF(AH77&gt;1.24,"D",IF(AH77&gt;0.99,"D-",IF(AH77&gt;0,"F",IF(AH77=0,"")))))))))))))</f>
        <v/>
      </c>
      <c r="AI80" s="164"/>
      <c r="AJ80" s="169" t="str">
        <f t="shared" ref="AJ80" si="496">IF(AJ77&gt;3.74,"A",IF(AJ77&gt;3.49,"A",IF(AJ77&gt;3.24,"B+",IF(AJ77&gt;2.99,"B",IF(AJ77&gt;2.74,"B-",IF(AJ77&gt;2.49,"C+", IF(AJ77&gt;1.99,"C",IF(AJ77&gt;1.74,"C-",IF(AJ77&gt;1.49,"D+",IF(AJ77&gt;1.24,"D",IF(AJ77&gt;0.99,"D-",IF(AJ77&gt;0,"F",IF(AJ77=0,"")))))))))))))</f>
        <v/>
      </c>
      <c r="AK80" s="164"/>
      <c r="AL80" s="169" t="str">
        <f t="shared" ref="AL80" si="497">IF(AL77&gt;3.74,"A",IF(AL77&gt;3.49,"A",IF(AL77&gt;3.24,"B+",IF(AL77&gt;2.99,"B",IF(AL77&gt;2.74,"B-",IF(AL77&gt;2.49,"C+", IF(AL77&gt;1.99,"C",IF(AL77&gt;1.74,"C-",IF(AL77&gt;1.49,"D+",IF(AL77&gt;1.24,"D",IF(AL77&gt;0.99,"D-",IF(AL77&gt;0,"F",IF(AL77=0,"")))))))))))))</f>
        <v/>
      </c>
      <c r="AM80" s="164"/>
      <c r="AN80" s="169" t="str">
        <f t="shared" ref="AN80" si="498">IF(AN77&gt;3.74,"A",IF(AN77&gt;3.49,"A",IF(AN77&gt;3.24,"B+",IF(AN77&gt;2.99,"B",IF(AN77&gt;2.74,"B-",IF(AN77&gt;2.49,"C+", IF(AN77&gt;1.99,"C",IF(AN77&gt;1.74,"C-",IF(AN77&gt;1.49,"D+",IF(AN77&gt;1.24,"D",IF(AN77&gt;0.99,"D-",IF(AN77&gt;0,"F",IF(AN77=0,"")))))))))))))</f>
        <v/>
      </c>
      <c r="AO80" s="164"/>
      <c r="AP80" s="169" t="str">
        <f t="shared" ref="AP80" si="499">IF(AP77&gt;3.74,"A",IF(AP77&gt;3.49,"A",IF(AP77&gt;3.24,"B+",IF(AP77&gt;2.99,"B",IF(AP77&gt;2.74,"B-",IF(AP77&gt;2.49,"C+", IF(AP77&gt;1.99,"C",IF(AP77&gt;1.74,"C-",IF(AP77&gt;1.49,"D+",IF(AP77&gt;1.24,"D",IF(AP77&gt;0.99,"D-",IF(AP77&gt;0,"F",IF(AP77=0,"")))))))))))))</f>
        <v/>
      </c>
      <c r="AQ80" s="164"/>
      <c r="AR80" s="169" t="str">
        <f t="shared" ref="AR80" si="500">IF(AR77&gt;3.74,"A",IF(AR77&gt;3.49,"A",IF(AR77&gt;3.24,"B+",IF(AR77&gt;2.99,"B",IF(AR77&gt;2.74,"B-",IF(AR77&gt;2.49,"C+", IF(AR77&gt;1.99,"C",IF(AR77&gt;1.74,"C-",IF(AR77&gt;1.49,"D+",IF(AR77&gt;1.24,"D",IF(AR77&gt;0.99,"D-",IF(AR77&gt;0,"F",IF(AR77=0,"")))))))))))))</f>
        <v/>
      </c>
      <c r="AS80" s="164"/>
      <c r="AT80" s="169" t="str">
        <f t="shared" ref="AT80" si="501">IF(AT77&gt;3.74,"A",IF(AT77&gt;3.49,"A",IF(AT77&gt;3.24,"B+",IF(AT77&gt;2.99,"B",IF(AT77&gt;2.74,"B-",IF(AT77&gt;2.49,"C+", IF(AT77&gt;1.99,"C",IF(AT77&gt;1.74,"C-",IF(AT77&gt;1.49,"D+",IF(AT77&gt;1.24,"D",IF(AT77&gt;0.99,"D-",IF(AT77&gt;0,"F",IF(AT77=0,"")))))))))))))</f>
        <v/>
      </c>
      <c r="AU80" s="164"/>
      <c r="AV80" s="169" t="str">
        <f t="shared" ref="AV80" si="502">IF(AV77&gt;3.74,"A",IF(AV77&gt;3.49,"A",IF(AV77&gt;3.24,"B+",IF(AV77&gt;2.99,"B",IF(AV77&gt;2.74,"B-",IF(AV77&gt;2.49,"C+", IF(AV77&gt;1.99,"C",IF(AV77&gt;1.74,"C-",IF(AV77&gt;1.49,"D+",IF(AV77&gt;1.24,"D",IF(AV77&gt;0.99,"D-",IF(AV77&gt;0,"F",IF(AV77=0,"")))))))))))))</f>
        <v/>
      </c>
      <c r="AW80" s="164"/>
      <c r="AX80" s="169" t="str">
        <f t="shared" ref="AX80" si="503">IF(AX77&gt;3.74,"A",IF(AX77&gt;3.49,"A",IF(AX77&gt;3.24,"B+",IF(AX77&gt;2.99,"B",IF(AX77&gt;2.74,"B-",IF(AX77&gt;2.49,"C+", IF(AX77&gt;1.99,"C",IF(AX77&gt;1.74,"C-",IF(AX77&gt;1.49,"D+",IF(AX77&gt;1.24,"D",IF(AX77&gt;0.99,"D-",IF(AX77&gt;0,"F",IF(AX77=0,"")))))))))))))</f>
        <v/>
      </c>
      <c r="AY80" s="164"/>
      <c r="AZ80" s="169" t="str">
        <f t="shared" ref="AZ80" si="504">IF(AZ77&gt;3.74,"A",IF(AZ77&gt;3.49,"A",IF(AZ77&gt;3.24,"B+",IF(AZ77&gt;2.99,"B",IF(AZ77&gt;2.74,"B-",IF(AZ77&gt;2.49,"C+", IF(AZ77&gt;1.99,"C",IF(AZ77&gt;1.74,"C-",IF(AZ77&gt;1.49,"D+",IF(AZ77&gt;1.24,"D",IF(AZ77&gt;0.99,"D-",IF(AZ77&gt;0,"F",IF(AZ77=0,"")))))))))))))</f>
        <v/>
      </c>
      <c r="BA80" s="164"/>
      <c r="BB80" s="169" t="str">
        <f t="shared" ref="BB80" si="505">IF(BB77&gt;3.74,"A",IF(BB77&gt;3.49,"A",IF(BB77&gt;3.24,"B+",IF(BB77&gt;2.99,"B",IF(BB77&gt;2.74,"B-",IF(BB77&gt;2.49,"C+", IF(BB77&gt;1.99,"C",IF(BB77&gt;1.74,"C-",IF(BB77&gt;1.49,"D+",IF(BB77&gt;1.24,"D",IF(BB77&gt;0.99,"D-",IF(BB77&gt;0,"F",IF(BB77=0,"")))))))))))))</f>
        <v/>
      </c>
      <c r="BC80" s="164"/>
      <c r="BD80" s="169" t="str">
        <f t="shared" ref="BD80" si="506">IF(BD77&gt;3.74,"A",IF(BD77&gt;3.49,"A",IF(BD77&gt;3.24,"B+",IF(BD77&gt;2.99,"B",IF(BD77&gt;2.74,"B-",IF(BD77&gt;2.49,"C+", IF(BD77&gt;1.99,"C",IF(BD77&gt;1.74,"C-",IF(BD77&gt;1.49,"D+",IF(BD77&gt;1.24,"D",IF(BD77&gt;0.99,"D-",IF(BD77&gt;0,"F",IF(BD77=0,"")))))))))))))</f>
        <v/>
      </c>
      <c r="BE80" s="164"/>
      <c r="BF80" s="169" t="str">
        <f t="shared" ref="BF80" si="507">IF(BF77&gt;3.74,"A",IF(BF77&gt;3.49,"A",IF(BF77&gt;3.24,"B+",IF(BF77&gt;2.99,"B",IF(BF77&gt;2.74,"B-",IF(BF77&gt;2.49,"C+", IF(BF77&gt;1.99,"C",IF(BF77&gt;1.74,"C-",IF(BF77&gt;1.49,"D+",IF(BF77&gt;1.24,"D",IF(BF77&gt;0.99,"D-",IF(BF77&gt;0,"F",IF(BF77=0,"")))))))))))))</f>
        <v/>
      </c>
      <c r="BG80" s="164"/>
      <c r="BH80" s="169" t="str">
        <f t="shared" ref="BH80" si="508">IF(BH77&gt;3.74,"A",IF(BH77&gt;3.49,"A",IF(BH77&gt;3.24,"B+",IF(BH77&gt;2.99,"B",IF(BH77&gt;2.74,"B-",IF(BH77&gt;2.49,"C+", IF(BH77&gt;1.99,"C",IF(BH77&gt;1.74,"C-",IF(BH77&gt;1.49,"D+",IF(BH77&gt;1.24,"D",IF(BH77&gt;0.99,"D-",IF(BH77&gt;0,"F",IF(BH77=0,"")))))))))))))</f>
        <v/>
      </c>
      <c r="BI80" s="164"/>
      <c r="BJ80" s="169" t="str">
        <f t="shared" ref="BJ80" si="509">IF(BJ77&gt;3.74,"A",IF(BJ77&gt;3.49,"A",IF(BJ77&gt;3.24,"B+",IF(BJ77&gt;2.99,"B",IF(BJ77&gt;2.74,"B-",IF(BJ77&gt;2.49,"C+", IF(BJ77&gt;1.99,"C",IF(BJ77&gt;1.74,"C-",IF(BJ77&gt;1.49,"D+",IF(BJ77&gt;1.24,"D",IF(BJ77&gt;0.99,"D-",IF(BJ77&gt;0,"F",IF(BJ77=0,"")))))))))))))</f>
        <v/>
      </c>
      <c r="BK80" s="164"/>
      <c r="BL80" s="169" t="str">
        <f t="shared" ref="BL80" si="510">IF(BL77&gt;3.74,"A",IF(BL77&gt;3.49,"A",IF(BL77&gt;3.24,"B+",IF(BL77&gt;2.99,"B",IF(BL77&gt;2.74,"B-",IF(BL77&gt;2.49,"C+", IF(BL77&gt;1.99,"C",IF(BL77&gt;1.74,"C-",IF(BL77&gt;1.49,"D+",IF(BL77&gt;1.24,"D",IF(BL77&gt;0.99,"D-",IF(BL77&gt;0,"F",IF(BL77=0,"")))))))))))))</f>
        <v/>
      </c>
      <c r="BM80" s="164"/>
      <c r="BN80" s="169" t="str">
        <f t="shared" ref="BN80" si="511">IF(BN77&gt;3.74,"A",IF(BN77&gt;3.49,"A",IF(BN77&gt;3.24,"B+",IF(BN77&gt;2.99,"B",IF(BN77&gt;2.74,"B-",IF(BN77&gt;2.49,"C+", IF(BN77&gt;1.99,"C",IF(BN77&gt;1.74,"C-",IF(BN77&gt;1.49,"D+",IF(BN77&gt;1.24,"D",IF(BN77&gt;0.99,"D-",IF(BN77&gt;0,"F",IF(BN77=0,"")))))))))))))</f>
        <v/>
      </c>
      <c r="BO80" s="164"/>
      <c r="BP80" s="169" t="str">
        <f t="shared" ref="BP80" si="512">IF(BP77&gt;3.74,"A",IF(BP77&gt;3.49,"A",IF(BP77&gt;3.24,"B+",IF(BP77&gt;2.99,"B",IF(BP77&gt;2.74,"B-",IF(BP77&gt;2.49,"C+", IF(BP77&gt;1.99,"C",IF(BP77&gt;1.74,"C-",IF(BP77&gt;1.49,"D+",IF(BP77&gt;1.24,"D",IF(BP77&gt;0.99,"D-",IF(BP77&gt;0,"F",IF(BP77=0,"")))))))))))))</f>
        <v/>
      </c>
      <c r="BQ80" s="164"/>
      <c r="BR80" s="169" t="str">
        <f t="shared" ref="BR80" si="513">IF(BR77&gt;3.74,"A",IF(BR77&gt;3.49,"A",IF(BR77&gt;3.24,"B+",IF(BR77&gt;2.99,"B",IF(BR77&gt;2.74,"B-",IF(BR77&gt;2.49,"C+", IF(BR77&gt;1.99,"C",IF(BR77&gt;1.74,"C-",IF(BR77&gt;1.49,"D+",IF(BR77&gt;1.24,"D",IF(BR77&gt;0.99,"D-",IF(BR77&gt;0,"F",IF(BR77=0,"")))))))))))))</f>
        <v/>
      </c>
      <c r="BS80" s="164"/>
    </row>
    <row r="81" spans="1:71" x14ac:dyDescent="0.25">
      <c r="A81" s="171"/>
      <c r="B81" s="165"/>
      <c r="C81" s="166"/>
      <c r="D81" s="165"/>
      <c r="E81" s="166"/>
      <c r="F81" s="165"/>
      <c r="G81" s="166"/>
      <c r="H81" s="165"/>
      <c r="I81" s="166"/>
      <c r="J81" s="165"/>
      <c r="K81" s="166"/>
      <c r="L81" s="165"/>
      <c r="M81" s="166"/>
      <c r="N81" s="165"/>
      <c r="O81" s="166"/>
      <c r="P81" s="165"/>
      <c r="Q81" s="166"/>
      <c r="R81" s="165"/>
      <c r="S81" s="166"/>
      <c r="T81" s="165"/>
      <c r="U81" s="166"/>
      <c r="V81" s="165"/>
      <c r="W81" s="166"/>
      <c r="X81" s="165"/>
      <c r="Y81" s="166"/>
      <c r="Z81" s="165"/>
      <c r="AA81" s="166"/>
      <c r="AB81" s="165"/>
      <c r="AC81" s="166"/>
      <c r="AD81" s="165"/>
      <c r="AE81" s="166"/>
      <c r="AF81" s="165"/>
      <c r="AG81" s="166"/>
      <c r="AH81" s="165"/>
      <c r="AI81" s="166"/>
      <c r="AJ81" s="165"/>
      <c r="AK81" s="166"/>
      <c r="AL81" s="165"/>
      <c r="AM81" s="166"/>
      <c r="AN81" s="165"/>
      <c r="AO81" s="166"/>
      <c r="AP81" s="165"/>
      <c r="AQ81" s="166"/>
      <c r="AR81" s="165"/>
      <c r="AS81" s="166"/>
      <c r="AT81" s="165"/>
      <c r="AU81" s="166"/>
      <c r="AV81" s="165"/>
      <c r="AW81" s="166"/>
      <c r="AX81" s="165"/>
      <c r="AY81" s="166"/>
      <c r="AZ81" s="165"/>
      <c r="BA81" s="166"/>
      <c r="BB81" s="165"/>
      <c r="BC81" s="166"/>
      <c r="BD81" s="165"/>
      <c r="BE81" s="166"/>
      <c r="BF81" s="165"/>
      <c r="BG81" s="166"/>
      <c r="BH81" s="165"/>
      <c r="BI81" s="166"/>
      <c r="BJ81" s="165"/>
      <c r="BK81" s="166"/>
      <c r="BL81" s="165"/>
      <c r="BM81" s="166"/>
      <c r="BN81" s="165"/>
      <c r="BO81" s="166"/>
      <c r="BP81" s="165"/>
      <c r="BQ81" s="166"/>
      <c r="BR81" s="165"/>
      <c r="BS81" s="166"/>
    </row>
    <row r="82" spans="1:71" x14ac:dyDescent="0.25">
      <c r="A82" s="172"/>
      <c r="B82" s="167"/>
      <c r="C82" s="168"/>
      <c r="D82" s="167"/>
      <c r="E82" s="168"/>
      <c r="F82" s="167"/>
      <c r="G82" s="168"/>
      <c r="H82" s="167"/>
      <c r="I82" s="168"/>
      <c r="J82" s="167"/>
      <c r="K82" s="168"/>
      <c r="L82" s="167"/>
      <c r="M82" s="168"/>
      <c r="N82" s="167"/>
      <c r="O82" s="168"/>
      <c r="P82" s="167"/>
      <c r="Q82" s="168"/>
      <c r="R82" s="167"/>
      <c r="S82" s="168"/>
      <c r="T82" s="167"/>
      <c r="U82" s="168"/>
      <c r="V82" s="167"/>
      <c r="W82" s="168"/>
      <c r="X82" s="167"/>
      <c r="Y82" s="168"/>
      <c r="Z82" s="167"/>
      <c r="AA82" s="168"/>
      <c r="AB82" s="167"/>
      <c r="AC82" s="168"/>
      <c r="AD82" s="167"/>
      <c r="AE82" s="168"/>
      <c r="AF82" s="167"/>
      <c r="AG82" s="168"/>
      <c r="AH82" s="167"/>
      <c r="AI82" s="168"/>
      <c r="AJ82" s="167"/>
      <c r="AK82" s="168"/>
      <c r="AL82" s="167"/>
      <c r="AM82" s="168"/>
      <c r="AN82" s="167"/>
      <c r="AO82" s="168"/>
      <c r="AP82" s="167"/>
      <c r="AQ82" s="168"/>
      <c r="AR82" s="167"/>
      <c r="AS82" s="168"/>
      <c r="AT82" s="167"/>
      <c r="AU82" s="168"/>
      <c r="AV82" s="167"/>
      <c r="AW82" s="168"/>
      <c r="AX82" s="167"/>
      <c r="AY82" s="168"/>
      <c r="AZ82" s="167"/>
      <c r="BA82" s="168"/>
      <c r="BB82" s="167"/>
      <c r="BC82" s="168"/>
      <c r="BD82" s="167"/>
      <c r="BE82" s="168"/>
      <c r="BF82" s="167"/>
      <c r="BG82" s="168"/>
      <c r="BH82" s="167"/>
      <c r="BI82" s="168"/>
      <c r="BJ82" s="167"/>
      <c r="BK82" s="168"/>
      <c r="BL82" s="167"/>
      <c r="BM82" s="168"/>
      <c r="BN82" s="167"/>
      <c r="BO82" s="168"/>
      <c r="BP82" s="167"/>
      <c r="BQ82" s="168"/>
      <c r="BR82" s="167"/>
      <c r="BS82" s="168"/>
    </row>
    <row r="83" spans="1:71" x14ac:dyDescent="0.25">
      <c r="A83" s="27"/>
      <c r="C83" s="22"/>
      <c r="D83" s="9"/>
      <c r="E83" s="22"/>
      <c r="F83" s="9"/>
      <c r="G83" s="22"/>
      <c r="H83" s="9"/>
      <c r="I83" s="22"/>
      <c r="J83" s="9"/>
      <c r="K83" s="22"/>
      <c r="L83" s="9"/>
      <c r="M83" s="22"/>
      <c r="N83" s="9"/>
      <c r="O83" s="22"/>
      <c r="P83" s="9"/>
      <c r="Q83" s="22"/>
      <c r="R83" s="9"/>
      <c r="S83" s="22"/>
      <c r="T83" s="9"/>
      <c r="U83" s="22"/>
      <c r="V83" s="9"/>
      <c r="W83" s="22"/>
      <c r="X83" s="9"/>
      <c r="Y83" s="22"/>
      <c r="Z83" s="9"/>
      <c r="AA83" s="22"/>
      <c r="AB83" s="9"/>
      <c r="AC83" s="22"/>
      <c r="AD83" s="9"/>
      <c r="AE83" s="22"/>
      <c r="AF83" s="9"/>
      <c r="AG83" s="22"/>
      <c r="AH83" s="9"/>
      <c r="AI83" s="22"/>
      <c r="AJ83" s="9"/>
      <c r="AK83" s="22"/>
      <c r="AL83" s="9"/>
      <c r="AM83" s="22"/>
      <c r="AN83" s="9"/>
      <c r="AO83" s="22"/>
      <c r="AP83" s="9"/>
      <c r="AQ83" s="22"/>
      <c r="AR83" s="9"/>
      <c r="AS83" s="22"/>
      <c r="AT83" s="9"/>
      <c r="AU83" s="22"/>
      <c r="AV83" s="9"/>
      <c r="AW83" s="22"/>
      <c r="AX83" s="9"/>
      <c r="AY83" s="22"/>
      <c r="AZ83" s="9"/>
      <c r="BA83" s="22"/>
      <c r="BB83" s="9"/>
      <c r="BC83" s="22"/>
      <c r="BD83" s="9"/>
      <c r="BE83" s="22"/>
      <c r="BF83" s="9"/>
      <c r="BG83" s="22"/>
      <c r="BH83" s="9"/>
      <c r="BI83" s="22"/>
      <c r="BJ83" s="9"/>
      <c r="BK83" s="22"/>
      <c r="BL83" s="9"/>
      <c r="BM83" s="22"/>
      <c r="BN83" s="9"/>
      <c r="BO83" s="22"/>
      <c r="BP83" s="9"/>
      <c r="BQ83" s="22"/>
      <c r="BR83" s="9"/>
      <c r="BS83" s="22"/>
    </row>
    <row r="84" spans="1:71" x14ac:dyDescent="0.25">
      <c r="A84" s="27"/>
      <c r="C84" s="22"/>
      <c r="D84" s="9"/>
      <c r="E84" s="22"/>
      <c r="F84" s="9"/>
      <c r="G84" s="22"/>
      <c r="H84" s="9"/>
      <c r="I84" s="22"/>
      <c r="J84" s="9"/>
      <c r="K84" s="22"/>
      <c r="L84" s="9"/>
      <c r="M84" s="22"/>
      <c r="N84" s="9"/>
      <c r="O84" s="22"/>
      <c r="P84" s="9"/>
      <c r="Q84" s="22"/>
      <c r="R84" s="9"/>
      <c r="S84" s="22"/>
      <c r="T84" s="9"/>
      <c r="U84" s="22"/>
      <c r="V84" s="9"/>
      <c r="W84" s="22"/>
      <c r="X84" s="9"/>
      <c r="Y84" s="22"/>
      <c r="Z84" s="9"/>
      <c r="AA84" s="22"/>
      <c r="AB84" s="9"/>
      <c r="AC84" s="22"/>
      <c r="AD84" s="9"/>
      <c r="AE84" s="22"/>
      <c r="AF84" s="9"/>
      <c r="AG84" s="22"/>
      <c r="AH84" s="9"/>
      <c r="AI84" s="22"/>
      <c r="AJ84" s="9"/>
      <c r="AK84" s="22"/>
      <c r="AL84" s="9"/>
      <c r="AM84" s="22"/>
      <c r="AN84" s="9"/>
      <c r="AO84" s="22"/>
      <c r="AP84" s="9"/>
      <c r="AQ84" s="22"/>
      <c r="AR84" s="9"/>
      <c r="AS84" s="22"/>
      <c r="AT84" s="9"/>
      <c r="AU84" s="22"/>
      <c r="AV84" s="9"/>
      <c r="AW84" s="22"/>
      <c r="AX84" s="9"/>
      <c r="AY84" s="22"/>
      <c r="AZ84" s="9"/>
      <c r="BA84" s="22"/>
      <c r="BB84" s="9"/>
      <c r="BC84" s="22"/>
      <c r="BD84" s="9"/>
      <c r="BE84" s="22"/>
      <c r="BF84" s="9"/>
      <c r="BG84" s="22"/>
      <c r="BH84" s="9"/>
      <c r="BI84" s="22"/>
      <c r="BJ84" s="9"/>
      <c r="BK84" s="22"/>
      <c r="BL84" s="9"/>
      <c r="BM84" s="22"/>
      <c r="BN84" s="9"/>
      <c r="BO84" s="22"/>
      <c r="BP84" s="9"/>
      <c r="BQ84" s="22"/>
      <c r="BR84" s="9"/>
      <c r="BS84" s="22"/>
    </row>
    <row r="85" spans="1:71" x14ac:dyDescent="0.25">
      <c r="A85" s="27"/>
      <c r="C85" s="22"/>
      <c r="D85" s="9"/>
      <c r="E85" s="22"/>
      <c r="F85" s="9"/>
      <c r="G85" s="22"/>
      <c r="H85" s="9"/>
      <c r="I85" s="22"/>
      <c r="J85" s="9"/>
      <c r="K85" s="22"/>
      <c r="L85" s="9"/>
      <c r="M85" s="22"/>
      <c r="N85" s="9"/>
      <c r="O85" s="22"/>
      <c r="P85" s="9"/>
      <c r="Q85" s="22"/>
      <c r="R85" s="9"/>
      <c r="S85" s="22"/>
      <c r="T85" s="9"/>
      <c r="U85" s="22"/>
      <c r="V85" s="9"/>
      <c r="W85" s="22"/>
      <c r="X85" s="9"/>
      <c r="Y85" s="22"/>
      <c r="Z85" s="9"/>
      <c r="AA85" s="22"/>
      <c r="AB85" s="9"/>
      <c r="AC85" s="22"/>
      <c r="AD85" s="9"/>
      <c r="AE85" s="22"/>
      <c r="AF85" s="9"/>
      <c r="AG85" s="22"/>
      <c r="AH85" s="9"/>
      <c r="AI85" s="22"/>
      <c r="AJ85" s="9"/>
      <c r="AK85" s="22"/>
      <c r="AL85" s="9"/>
      <c r="AM85" s="22"/>
      <c r="AN85" s="9"/>
      <c r="AO85" s="22"/>
      <c r="AP85" s="9"/>
      <c r="AQ85" s="22"/>
      <c r="AR85" s="9"/>
      <c r="AS85" s="22"/>
      <c r="AT85" s="9"/>
      <c r="AU85" s="22"/>
      <c r="AV85" s="9"/>
      <c r="AW85" s="22"/>
      <c r="AX85" s="9"/>
      <c r="AY85" s="22"/>
      <c r="AZ85" s="9"/>
      <c r="BA85" s="22"/>
      <c r="BB85" s="9"/>
      <c r="BC85" s="22"/>
      <c r="BD85" s="9"/>
      <c r="BE85" s="22"/>
      <c r="BF85" s="9"/>
      <c r="BG85" s="22"/>
      <c r="BH85" s="9"/>
      <c r="BI85" s="22"/>
      <c r="BJ85" s="9"/>
      <c r="BK85" s="22"/>
      <c r="BL85" s="9"/>
      <c r="BM85" s="22"/>
      <c r="BN85" s="9"/>
      <c r="BO85" s="22"/>
      <c r="BP85" s="9"/>
      <c r="BQ85" s="22"/>
      <c r="BR85" s="9"/>
      <c r="BS85" s="22"/>
    </row>
    <row r="86" spans="1:71" x14ac:dyDescent="0.25">
      <c r="A86" s="27"/>
      <c r="C86" s="22"/>
      <c r="D86" s="9"/>
      <c r="E86" s="22"/>
      <c r="F86" s="9"/>
      <c r="G86" s="22"/>
      <c r="H86" s="9"/>
      <c r="I86" s="22"/>
      <c r="J86" s="9"/>
      <c r="K86" s="22"/>
      <c r="L86" s="9"/>
      <c r="M86" s="22"/>
      <c r="N86" s="9"/>
      <c r="O86" s="22"/>
      <c r="P86" s="9"/>
      <c r="Q86" s="22"/>
      <c r="R86" s="9"/>
      <c r="S86" s="22"/>
      <c r="T86" s="9"/>
      <c r="U86" s="22"/>
      <c r="V86" s="9"/>
      <c r="W86" s="22"/>
      <c r="X86" s="9"/>
      <c r="Y86" s="22"/>
      <c r="Z86" s="9"/>
      <c r="AA86" s="22"/>
      <c r="AB86" s="9"/>
      <c r="AC86" s="22"/>
      <c r="AD86" s="9"/>
      <c r="AE86" s="22"/>
      <c r="AF86" s="9"/>
      <c r="AG86" s="22"/>
      <c r="AH86" s="9"/>
      <c r="AI86" s="22"/>
      <c r="AJ86" s="9"/>
      <c r="AK86" s="22"/>
      <c r="AL86" s="9"/>
      <c r="AM86" s="22"/>
      <c r="AN86" s="9"/>
      <c r="AO86" s="22"/>
      <c r="AP86" s="9"/>
      <c r="AQ86" s="22"/>
      <c r="AR86" s="9"/>
      <c r="AS86" s="22"/>
      <c r="AT86" s="9"/>
      <c r="AU86" s="22"/>
      <c r="AV86" s="9"/>
      <c r="AW86" s="22"/>
      <c r="AX86" s="9"/>
      <c r="AY86" s="22"/>
      <c r="AZ86" s="9"/>
      <c r="BA86" s="22"/>
      <c r="BB86" s="9"/>
      <c r="BC86" s="22"/>
      <c r="BD86" s="9"/>
      <c r="BE86" s="22"/>
      <c r="BF86" s="9"/>
      <c r="BG86" s="22"/>
      <c r="BH86" s="9"/>
      <c r="BI86" s="22"/>
      <c r="BJ86" s="9"/>
      <c r="BK86" s="22"/>
      <c r="BL86" s="9"/>
      <c r="BM86" s="22"/>
      <c r="BN86" s="9"/>
      <c r="BO86" s="22"/>
      <c r="BP86" s="9"/>
      <c r="BQ86" s="22"/>
      <c r="BR86" s="9"/>
      <c r="BS86" s="22"/>
    </row>
    <row r="87" spans="1:71" ht="16.5" thickBot="1" x14ac:dyDescent="0.3">
      <c r="A87" s="27"/>
      <c r="B87" s="25"/>
      <c r="C87" s="26"/>
      <c r="D87" s="30"/>
      <c r="E87" s="26"/>
      <c r="F87" s="30"/>
      <c r="G87" s="26"/>
      <c r="H87" s="30"/>
      <c r="I87" s="26"/>
      <c r="J87" s="30"/>
      <c r="K87" s="26"/>
      <c r="L87" s="30"/>
      <c r="M87" s="26"/>
      <c r="N87" s="30"/>
      <c r="O87" s="26"/>
      <c r="P87" s="30"/>
      <c r="Q87" s="26"/>
      <c r="R87" s="30"/>
      <c r="S87" s="26"/>
      <c r="T87" s="30"/>
      <c r="U87" s="26"/>
      <c r="V87" s="30"/>
      <c r="W87" s="26"/>
      <c r="X87" s="30"/>
      <c r="Y87" s="26"/>
      <c r="Z87" s="30"/>
      <c r="AA87" s="26"/>
      <c r="AB87" s="30"/>
      <c r="AC87" s="26"/>
      <c r="AD87" s="30"/>
      <c r="AE87" s="26"/>
      <c r="AF87" s="30"/>
      <c r="AG87" s="26"/>
      <c r="AH87" s="30"/>
      <c r="AI87" s="26"/>
      <c r="AJ87" s="30"/>
      <c r="AK87" s="26"/>
      <c r="AL87" s="30"/>
      <c r="AM87" s="26"/>
      <c r="AN87" s="30"/>
      <c r="AO87" s="26"/>
      <c r="AP87" s="30"/>
      <c r="AQ87" s="26"/>
      <c r="AR87" s="30"/>
      <c r="AS87" s="26"/>
      <c r="AT87" s="30"/>
      <c r="AU87" s="26"/>
      <c r="AV87" s="30"/>
      <c r="AW87" s="26"/>
      <c r="AX87" s="30"/>
      <c r="AY87" s="26"/>
      <c r="AZ87" s="30"/>
      <c r="BA87" s="26"/>
      <c r="BB87" s="30"/>
      <c r="BC87" s="26"/>
      <c r="BD87" s="30"/>
      <c r="BE87" s="26"/>
      <c r="BF87" s="30"/>
      <c r="BG87" s="26"/>
      <c r="BH87" s="30"/>
      <c r="BI87" s="26"/>
      <c r="BJ87" s="30"/>
      <c r="BK87" s="26"/>
      <c r="BL87" s="30"/>
      <c r="BM87" s="26"/>
      <c r="BN87" s="30"/>
      <c r="BO87" s="26"/>
      <c r="BP87" s="30"/>
      <c r="BQ87" s="26"/>
      <c r="BR87" s="30"/>
      <c r="BS87" s="26"/>
    </row>
    <row r="88" spans="1:71" hidden="1" x14ac:dyDescent="0.25">
      <c r="A88" s="27"/>
      <c r="B88" s="35">
        <v>1</v>
      </c>
      <c r="C88" s="23" t="e">
        <f>INDEX(C6:C12,MATCH(9.99999999999999E+307,C6:C12))</f>
        <v>#N/A</v>
      </c>
      <c r="D88" s="11">
        <v>1</v>
      </c>
      <c r="E88" s="23" t="e">
        <f>INDEX(E6:E12,MATCH(9.99999999999999E+307,E6:E12))</f>
        <v>#N/A</v>
      </c>
      <c r="F88" s="35">
        <v>1</v>
      </c>
      <c r="G88" s="23" t="e">
        <f>INDEX(G6:G12,MATCH(9.99999999999999E+307,G6:G12))</f>
        <v>#N/A</v>
      </c>
      <c r="H88" s="11">
        <v>1</v>
      </c>
      <c r="I88" s="23" t="e">
        <f>INDEX(I6:I12,MATCH(9.99999999999999E+307,I6:I12))</f>
        <v>#N/A</v>
      </c>
      <c r="J88" s="35">
        <v>1</v>
      </c>
      <c r="K88" s="23" t="e">
        <f>INDEX(K6:K12,MATCH(9.99999999999999E+307,K6:K12))</f>
        <v>#N/A</v>
      </c>
      <c r="L88" s="11">
        <v>1</v>
      </c>
      <c r="M88" s="23" t="e">
        <f>INDEX(M6:M12,MATCH(9.99999999999999E+307,M6:M12))</f>
        <v>#N/A</v>
      </c>
      <c r="N88" s="35">
        <v>1</v>
      </c>
      <c r="O88" s="23" t="e">
        <f>INDEX(O6:O12,MATCH(9.99999999999999E+307,O6:O12))</f>
        <v>#N/A</v>
      </c>
      <c r="P88" s="11">
        <v>1</v>
      </c>
      <c r="Q88" s="23" t="e">
        <f>INDEX(Q6:Q12,MATCH(9.99999999999999E+307,Q6:Q12))</f>
        <v>#N/A</v>
      </c>
      <c r="R88" s="35">
        <v>1</v>
      </c>
      <c r="S88" s="23" t="e">
        <f>INDEX(S6:S12,MATCH(9.99999999999999E+307,S6:S12))</f>
        <v>#N/A</v>
      </c>
      <c r="T88" s="11">
        <v>1</v>
      </c>
      <c r="U88" s="23" t="e">
        <f>INDEX(U6:U12,MATCH(9.99999999999999E+307,U6:U12))</f>
        <v>#N/A</v>
      </c>
      <c r="V88" s="35">
        <v>1</v>
      </c>
      <c r="W88" s="23" t="e">
        <f>INDEX(W6:W12,MATCH(9.99999999999999E+307,W6:W12))</f>
        <v>#N/A</v>
      </c>
      <c r="X88" s="11">
        <v>1</v>
      </c>
      <c r="Y88" s="23" t="e">
        <f>INDEX(Y6:Y12,MATCH(9.99999999999999E+307,Y6:Y12))</f>
        <v>#N/A</v>
      </c>
      <c r="Z88" s="35">
        <v>1</v>
      </c>
      <c r="AA88" s="23" t="e">
        <f>INDEX(AA6:AA12,MATCH(9.99999999999999E+307,AA6:AA12))</f>
        <v>#N/A</v>
      </c>
      <c r="AB88" s="11">
        <v>1</v>
      </c>
      <c r="AC88" s="23" t="e">
        <f>INDEX(AC6:AC12,MATCH(9.99999999999999E+307,AC6:AC12))</f>
        <v>#N/A</v>
      </c>
      <c r="AD88" s="35">
        <v>1</v>
      </c>
      <c r="AE88" s="23" t="e">
        <f>INDEX(AE6:AE12,MATCH(9.99999999999999E+307,AE6:AE12))</f>
        <v>#N/A</v>
      </c>
      <c r="AF88" s="11">
        <v>1</v>
      </c>
      <c r="AG88" s="23" t="e">
        <f>INDEX(AG6:AG12,MATCH(9.99999999999999E+307,AG6:AG12))</f>
        <v>#N/A</v>
      </c>
      <c r="AH88" s="35">
        <v>1</v>
      </c>
      <c r="AI88" s="23" t="e">
        <f>INDEX(AI6:AI12,MATCH(9.99999999999999E+307,AI6:AI12))</f>
        <v>#N/A</v>
      </c>
      <c r="AJ88" s="11">
        <v>1</v>
      </c>
      <c r="AK88" s="23" t="e">
        <f>INDEX(AK6:AK12,MATCH(9.99999999999999E+307,AK6:AK12))</f>
        <v>#N/A</v>
      </c>
      <c r="AL88" s="35">
        <v>1</v>
      </c>
      <c r="AM88" s="23" t="e">
        <f>INDEX(AM6:AM12,MATCH(9.99999999999999E+307,AM6:AM12))</f>
        <v>#N/A</v>
      </c>
      <c r="AN88" s="11">
        <v>1</v>
      </c>
      <c r="AO88" s="23" t="e">
        <f>INDEX(AO6:AO12,MATCH(9.99999999999999E+307,AO6:AO12))</f>
        <v>#N/A</v>
      </c>
      <c r="AP88" s="35">
        <v>1</v>
      </c>
      <c r="AQ88" s="23" t="e">
        <f>INDEX(AQ6:AQ12,MATCH(9.99999999999999E+307,AQ6:AQ12))</f>
        <v>#N/A</v>
      </c>
      <c r="AR88" s="11">
        <v>1</v>
      </c>
      <c r="AS88" s="23" t="e">
        <f>INDEX(AS6:AS12,MATCH(9.99999999999999E+307,AS6:AS12))</f>
        <v>#N/A</v>
      </c>
      <c r="AT88" s="35">
        <v>1</v>
      </c>
      <c r="AU88" s="23" t="e">
        <f>INDEX(AU6:AU12,MATCH(9.99999999999999E+307,AU6:AU12))</f>
        <v>#N/A</v>
      </c>
      <c r="AV88" s="11">
        <v>1</v>
      </c>
      <c r="AW88" s="23" t="e">
        <f>INDEX(AW6:AW12,MATCH(9.99999999999999E+307,AW6:AW12))</f>
        <v>#N/A</v>
      </c>
      <c r="AX88" s="35">
        <v>1</v>
      </c>
      <c r="AY88" s="23" t="e">
        <f>INDEX(AY6:AY12,MATCH(9.99999999999999E+307,AY6:AY12))</f>
        <v>#N/A</v>
      </c>
      <c r="AZ88" s="11">
        <v>1</v>
      </c>
      <c r="BA88" s="23" t="e">
        <f>INDEX(BA6:BA12,MATCH(9.99999999999999E+307,BA6:BA12))</f>
        <v>#N/A</v>
      </c>
      <c r="BB88" s="35">
        <v>1</v>
      </c>
      <c r="BC88" s="23" t="e">
        <f>INDEX(BC6:BC12,MATCH(9.99999999999999E+307,BC6:BC12))</f>
        <v>#N/A</v>
      </c>
      <c r="BD88" s="11">
        <v>1</v>
      </c>
      <c r="BE88" s="23" t="e">
        <f>INDEX(BE6:BE12,MATCH(9.99999999999999E+307,BE6:BE12))</f>
        <v>#N/A</v>
      </c>
      <c r="BF88" s="35">
        <v>1</v>
      </c>
      <c r="BG88" s="23" t="e">
        <f>INDEX(BG6:BG12,MATCH(9.99999999999999E+307,BG6:BG12))</f>
        <v>#N/A</v>
      </c>
      <c r="BH88" s="11">
        <v>1</v>
      </c>
      <c r="BI88" s="23" t="e">
        <f>INDEX(BI6:BI12,MATCH(9.99999999999999E+307,BI6:BI12))</f>
        <v>#N/A</v>
      </c>
      <c r="BJ88" s="35">
        <v>1</v>
      </c>
      <c r="BK88" s="23" t="e">
        <f>INDEX(BK6:BK12,MATCH(9.99999999999999E+307,BK6:BK12))</f>
        <v>#N/A</v>
      </c>
      <c r="BL88" s="11">
        <v>1</v>
      </c>
      <c r="BM88" s="23" t="e">
        <f>INDEX(BM6:BM12,MATCH(9.99999999999999E+307,BM6:BM12))</f>
        <v>#N/A</v>
      </c>
      <c r="BN88" s="35">
        <v>1</v>
      </c>
      <c r="BO88" s="23" t="e">
        <f>INDEX(BO6:BO12,MATCH(9.99999999999999E+307,BO6:BO12))</f>
        <v>#N/A</v>
      </c>
      <c r="BP88" s="11">
        <v>1</v>
      </c>
      <c r="BQ88" s="23" t="e">
        <f>INDEX(BQ6:BQ12,MATCH(9.99999999999999E+307,BQ6:BQ12))</f>
        <v>#N/A</v>
      </c>
      <c r="BR88" s="35">
        <v>1</v>
      </c>
      <c r="BS88" s="23" t="e">
        <f>INDEX(BS6:BS12,MATCH(9.99999999999999E+307,BS6:BS12))</f>
        <v>#N/A</v>
      </c>
    </row>
    <row r="89" spans="1:71" hidden="1" x14ac:dyDescent="0.25">
      <c r="A89" s="27"/>
      <c r="B89" s="24">
        <v>2</v>
      </c>
      <c r="C89" s="22" t="e">
        <f>INDEX(C13:C19,MATCH(9.99999999999999E+307,C13:C19))</f>
        <v>#N/A</v>
      </c>
      <c r="D89" s="9">
        <v>2</v>
      </c>
      <c r="E89" s="22" t="e">
        <f>INDEX(E13:E19,MATCH(9.99999999999999E+307,E13:E19))</f>
        <v>#N/A</v>
      </c>
      <c r="F89" s="24">
        <v>2</v>
      </c>
      <c r="G89" s="22" t="e">
        <f>INDEX(G13:G19,MATCH(9.99999999999999E+307,G13:G19))</f>
        <v>#N/A</v>
      </c>
      <c r="H89" s="9">
        <v>2</v>
      </c>
      <c r="I89" s="22" t="e">
        <f>INDEX(I13:I19,MATCH(9.99999999999999E+307,I13:I19))</f>
        <v>#N/A</v>
      </c>
      <c r="J89" s="24">
        <v>2</v>
      </c>
      <c r="K89" s="22" t="e">
        <f>INDEX(K13:K19,MATCH(9.99999999999999E+307,K13:K19))</f>
        <v>#N/A</v>
      </c>
      <c r="L89" s="9">
        <v>2</v>
      </c>
      <c r="M89" s="22" t="e">
        <f>INDEX(M13:M19,MATCH(9.99999999999999E+307,M13:M19))</f>
        <v>#N/A</v>
      </c>
      <c r="N89" s="24">
        <v>2</v>
      </c>
      <c r="O89" s="22" t="e">
        <f>INDEX(O13:O19,MATCH(9.99999999999999E+307,O13:O19))</f>
        <v>#N/A</v>
      </c>
      <c r="P89" s="9">
        <v>2</v>
      </c>
      <c r="Q89" s="22" t="e">
        <f>INDEX(Q13:Q19,MATCH(9.99999999999999E+307,Q13:Q19))</f>
        <v>#N/A</v>
      </c>
      <c r="R89" s="24">
        <v>2</v>
      </c>
      <c r="S89" s="22" t="e">
        <f>INDEX(S13:S19,MATCH(9.99999999999999E+307,S13:S19))</f>
        <v>#N/A</v>
      </c>
      <c r="T89" s="9">
        <v>2</v>
      </c>
      <c r="U89" s="22" t="e">
        <f>INDEX(U13:U19,MATCH(9.99999999999999E+307,U13:U19))</f>
        <v>#N/A</v>
      </c>
      <c r="V89" s="24">
        <v>2</v>
      </c>
      <c r="W89" s="22" t="e">
        <f>INDEX(W13:W19,MATCH(9.99999999999999E+307,W13:W19))</f>
        <v>#N/A</v>
      </c>
      <c r="X89" s="9">
        <v>2</v>
      </c>
      <c r="Y89" s="22" t="e">
        <f>INDEX(Y13:Y19,MATCH(9.99999999999999E+307,Y13:Y19))</f>
        <v>#N/A</v>
      </c>
      <c r="Z89" s="24">
        <v>2</v>
      </c>
      <c r="AA89" s="22" t="e">
        <f>INDEX(AA13:AA19,MATCH(9.99999999999999E+307,AA13:AA19))</f>
        <v>#N/A</v>
      </c>
      <c r="AB89" s="9">
        <v>2</v>
      </c>
      <c r="AC89" s="22" t="e">
        <f>INDEX(AC13:AC19,MATCH(9.99999999999999E+307,AC13:AC19))</f>
        <v>#N/A</v>
      </c>
      <c r="AD89" s="24">
        <v>2</v>
      </c>
      <c r="AE89" s="22" t="e">
        <f>INDEX(AE13:AE19,MATCH(9.99999999999999E+307,AE13:AE19))</f>
        <v>#N/A</v>
      </c>
      <c r="AF89" s="9">
        <v>2</v>
      </c>
      <c r="AG89" s="22" t="e">
        <f>INDEX(AG13:AG19,MATCH(9.99999999999999E+307,AG13:AG19))</f>
        <v>#N/A</v>
      </c>
      <c r="AH89" s="24">
        <v>2</v>
      </c>
      <c r="AI89" s="22" t="e">
        <f>INDEX(AI13:AI19,MATCH(9.99999999999999E+307,AI13:AI19))</f>
        <v>#N/A</v>
      </c>
      <c r="AJ89" s="9">
        <v>2</v>
      </c>
      <c r="AK89" s="22" t="e">
        <f>INDEX(AK13:AK19,MATCH(9.99999999999999E+307,AK13:AK19))</f>
        <v>#N/A</v>
      </c>
      <c r="AL89" s="24">
        <v>2</v>
      </c>
      <c r="AM89" s="22" t="e">
        <f>INDEX(AM13:AM19,MATCH(9.99999999999999E+307,AM13:AM19))</f>
        <v>#N/A</v>
      </c>
      <c r="AN89" s="9">
        <v>2</v>
      </c>
      <c r="AO89" s="22" t="e">
        <f>INDEX(AO13:AO19,MATCH(9.99999999999999E+307,AO13:AO19))</f>
        <v>#N/A</v>
      </c>
      <c r="AP89" s="24">
        <v>2</v>
      </c>
      <c r="AQ89" s="22" t="e">
        <f>INDEX(AQ13:AQ19,MATCH(9.99999999999999E+307,AQ13:AQ19))</f>
        <v>#N/A</v>
      </c>
      <c r="AR89" s="9">
        <v>2</v>
      </c>
      <c r="AS89" s="22" t="e">
        <f>INDEX(AS13:AS19,MATCH(9.99999999999999E+307,AS13:AS19))</f>
        <v>#N/A</v>
      </c>
      <c r="AT89" s="24">
        <v>2</v>
      </c>
      <c r="AU89" s="22" t="e">
        <f>INDEX(AU13:AU19,MATCH(9.99999999999999E+307,AU13:AU19))</f>
        <v>#N/A</v>
      </c>
      <c r="AV89" s="9">
        <v>2</v>
      </c>
      <c r="AW89" s="22" t="e">
        <f>INDEX(AW13:AW19,MATCH(9.99999999999999E+307,AW13:AW19))</f>
        <v>#N/A</v>
      </c>
      <c r="AX89" s="24">
        <v>2</v>
      </c>
      <c r="AY89" s="22" t="e">
        <f>INDEX(AY13:AY19,MATCH(9.99999999999999E+307,AY13:AY19))</f>
        <v>#N/A</v>
      </c>
      <c r="AZ89" s="9">
        <v>2</v>
      </c>
      <c r="BA89" s="22" t="e">
        <f>INDEX(BA13:BA19,MATCH(9.99999999999999E+307,BA13:BA19))</f>
        <v>#N/A</v>
      </c>
      <c r="BB89" s="24">
        <v>2</v>
      </c>
      <c r="BC89" s="22" t="e">
        <f>INDEX(BC13:BC19,MATCH(9.99999999999999E+307,BC13:BC19))</f>
        <v>#N/A</v>
      </c>
      <c r="BD89" s="9">
        <v>2</v>
      </c>
      <c r="BE89" s="22" t="e">
        <f>INDEX(BE13:BE19,MATCH(9.99999999999999E+307,BE13:BE19))</f>
        <v>#N/A</v>
      </c>
      <c r="BF89" s="24">
        <v>2</v>
      </c>
      <c r="BG89" s="22" t="e">
        <f>INDEX(BG13:BG19,MATCH(9.99999999999999E+307,BG13:BG19))</f>
        <v>#N/A</v>
      </c>
      <c r="BH89" s="9">
        <v>2</v>
      </c>
      <c r="BI89" s="22" t="e">
        <f>INDEX(BI13:BI19,MATCH(9.99999999999999E+307,BI13:BI19))</f>
        <v>#N/A</v>
      </c>
      <c r="BJ89" s="24">
        <v>2</v>
      </c>
      <c r="BK89" s="22" t="e">
        <f>INDEX(BK13:BK19,MATCH(9.99999999999999E+307,BK13:BK19))</f>
        <v>#N/A</v>
      </c>
      <c r="BL89" s="9">
        <v>2</v>
      </c>
      <c r="BM89" s="22" t="e">
        <f>INDEX(BM13:BM19,MATCH(9.99999999999999E+307,BM13:BM19))</f>
        <v>#N/A</v>
      </c>
      <c r="BN89" s="24">
        <v>2</v>
      </c>
      <c r="BO89" s="22" t="e">
        <f>INDEX(BO13:BO19,MATCH(9.99999999999999E+307,BO13:BO19))</f>
        <v>#N/A</v>
      </c>
      <c r="BP89" s="9">
        <v>2</v>
      </c>
      <c r="BQ89" s="22" t="e">
        <f>INDEX(BQ13:BQ19,MATCH(9.99999999999999E+307,BQ13:BQ19))</f>
        <v>#N/A</v>
      </c>
      <c r="BR89" s="24">
        <v>2</v>
      </c>
      <c r="BS89" s="22" t="e">
        <f>INDEX(BS13:BS19,MATCH(9.99999999999999E+307,BS13:BS19))</f>
        <v>#N/A</v>
      </c>
    </row>
    <row r="90" spans="1:71" hidden="1" x14ac:dyDescent="0.25">
      <c r="A90" s="27"/>
      <c r="B90" s="24">
        <v>3</v>
      </c>
      <c r="C90" s="22" t="e">
        <f>INDEX(C20:C26,MATCH(9.99999999999999E+307,C20:C26))</f>
        <v>#N/A</v>
      </c>
      <c r="D90" s="9">
        <v>3</v>
      </c>
      <c r="E90" s="22" t="e">
        <f>INDEX(E20:E26,MATCH(9.99999999999999E+307,E20:E26))</f>
        <v>#N/A</v>
      </c>
      <c r="F90" s="24">
        <v>3</v>
      </c>
      <c r="G90" s="22" t="e">
        <f>INDEX(G20:G26,MATCH(9.99999999999999E+307,G20:G26))</f>
        <v>#N/A</v>
      </c>
      <c r="H90" s="9">
        <v>3</v>
      </c>
      <c r="I90" s="22" t="e">
        <f>INDEX(I20:I26,MATCH(9.99999999999999E+307,I20:I26))</f>
        <v>#N/A</v>
      </c>
      <c r="J90" s="24">
        <v>3</v>
      </c>
      <c r="K90" s="22" t="e">
        <f>INDEX(K20:K26,MATCH(9.99999999999999E+307,K20:K26))</f>
        <v>#N/A</v>
      </c>
      <c r="L90" s="9">
        <v>3</v>
      </c>
      <c r="M90" s="22" t="e">
        <f>INDEX(M20:M26,MATCH(9.99999999999999E+307,M20:M26))</f>
        <v>#N/A</v>
      </c>
      <c r="N90" s="24">
        <v>3</v>
      </c>
      <c r="O90" s="22" t="e">
        <f>INDEX(O20:O26,MATCH(9.99999999999999E+307,O20:O26))</f>
        <v>#N/A</v>
      </c>
      <c r="P90" s="9">
        <v>3</v>
      </c>
      <c r="Q90" s="22" t="e">
        <f>INDEX(Q20:Q26,MATCH(9.99999999999999E+307,Q20:Q26))</f>
        <v>#N/A</v>
      </c>
      <c r="R90" s="24">
        <v>3</v>
      </c>
      <c r="S90" s="22" t="e">
        <f>INDEX(S20:S26,MATCH(9.99999999999999E+307,S20:S26))</f>
        <v>#N/A</v>
      </c>
      <c r="T90" s="9">
        <v>3</v>
      </c>
      <c r="U90" s="22" t="e">
        <f>INDEX(U20:U26,MATCH(9.99999999999999E+307,U20:U26))</f>
        <v>#N/A</v>
      </c>
      <c r="V90" s="24">
        <v>3</v>
      </c>
      <c r="W90" s="22" t="e">
        <f>INDEX(W20:W26,MATCH(9.99999999999999E+307,W20:W26))</f>
        <v>#N/A</v>
      </c>
      <c r="X90" s="9">
        <v>3</v>
      </c>
      <c r="Y90" s="22" t="e">
        <f>INDEX(Y20:Y26,MATCH(9.99999999999999E+307,Y20:Y26))</f>
        <v>#N/A</v>
      </c>
      <c r="Z90" s="24">
        <v>3</v>
      </c>
      <c r="AA90" s="22" t="e">
        <f>INDEX(AA20:AA26,MATCH(9.99999999999999E+307,AA20:AA26))</f>
        <v>#N/A</v>
      </c>
      <c r="AB90" s="9">
        <v>3</v>
      </c>
      <c r="AC90" s="22" t="e">
        <f>INDEX(AC20:AC26,MATCH(9.99999999999999E+307,AC20:AC26))</f>
        <v>#N/A</v>
      </c>
      <c r="AD90" s="24">
        <v>3</v>
      </c>
      <c r="AE90" s="22" t="e">
        <f>INDEX(AE20:AE26,MATCH(9.99999999999999E+307,AE20:AE26))</f>
        <v>#N/A</v>
      </c>
      <c r="AF90" s="9">
        <v>3</v>
      </c>
      <c r="AG90" s="22" t="e">
        <f>INDEX(AG20:AG26,MATCH(9.99999999999999E+307,AG20:AG26))</f>
        <v>#N/A</v>
      </c>
      <c r="AH90" s="24">
        <v>3</v>
      </c>
      <c r="AI90" s="22" t="e">
        <f>INDEX(AI20:AI26,MATCH(9.99999999999999E+307,AI20:AI26))</f>
        <v>#N/A</v>
      </c>
      <c r="AJ90" s="9">
        <v>3</v>
      </c>
      <c r="AK90" s="22" t="e">
        <f>INDEX(AK20:AK26,MATCH(9.99999999999999E+307,AK20:AK26))</f>
        <v>#N/A</v>
      </c>
      <c r="AL90" s="24">
        <v>3</v>
      </c>
      <c r="AM90" s="22" t="e">
        <f>INDEX(AM20:AM26,MATCH(9.99999999999999E+307,AM20:AM26))</f>
        <v>#N/A</v>
      </c>
      <c r="AN90" s="9">
        <v>3</v>
      </c>
      <c r="AO90" s="22" t="e">
        <f>INDEX(AO20:AO26,MATCH(9.99999999999999E+307,AO20:AO26))</f>
        <v>#N/A</v>
      </c>
      <c r="AP90" s="24">
        <v>3</v>
      </c>
      <c r="AQ90" s="22" t="e">
        <f>INDEX(AQ20:AQ26,MATCH(9.99999999999999E+307,AQ20:AQ26))</f>
        <v>#N/A</v>
      </c>
      <c r="AR90" s="9">
        <v>3</v>
      </c>
      <c r="AS90" s="22" t="e">
        <f>INDEX(AS20:AS26,MATCH(9.99999999999999E+307,AS20:AS26))</f>
        <v>#N/A</v>
      </c>
      <c r="AT90" s="24">
        <v>3</v>
      </c>
      <c r="AU90" s="22" t="e">
        <f>INDEX(AU20:AU26,MATCH(9.99999999999999E+307,AU20:AU26))</f>
        <v>#N/A</v>
      </c>
      <c r="AV90" s="9">
        <v>3</v>
      </c>
      <c r="AW90" s="22" t="e">
        <f>INDEX(AW20:AW26,MATCH(9.99999999999999E+307,AW20:AW26))</f>
        <v>#N/A</v>
      </c>
      <c r="AX90" s="24">
        <v>3</v>
      </c>
      <c r="AY90" s="22" t="e">
        <f>INDEX(AY20:AY26,MATCH(9.99999999999999E+307,AY20:AY26))</f>
        <v>#N/A</v>
      </c>
      <c r="AZ90" s="9">
        <v>3</v>
      </c>
      <c r="BA90" s="22" t="e">
        <f>INDEX(BA20:BA26,MATCH(9.99999999999999E+307,BA20:BA26))</f>
        <v>#N/A</v>
      </c>
      <c r="BB90" s="24">
        <v>3</v>
      </c>
      <c r="BC90" s="22" t="e">
        <f>INDEX(BC20:BC26,MATCH(9.99999999999999E+307,BC20:BC26))</f>
        <v>#N/A</v>
      </c>
      <c r="BD90" s="9">
        <v>3</v>
      </c>
      <c r="BE90" s="22" t="e">
        <f>INDEX(BE20:BE26,MATCH(9.99999999999999E+307,BE20:BE26))</f>
        <v>#N/A</v>
      </c>
      <c r="BF90" s="24">
        <v>3</v>
      </c>
      <c r="BG90" s="22" t="e">
        <f>INDEX(BG20:BG26,MATCH(9.99999999999999E+307,BG20:BG26))</f>
        <v>#N/A</v>
      </c>
      <c r="BH90" s="9">
        <v>3</v>
      </c>
      <c r="BI90" s="22" t="e">
        <f>INDEX(BI20:BI26,MATCH(9.99999999999999E+307,BI20:BI26))</f>
        <v>#N/A</v>
      </c>
      <c r="BJ90" s="24">
        <v>3</v>
      </c>
      <c r="BK90" s="22" t="e">
        <f>INDEX(BK20:BK26,MATCH(9.99999999999999E+307,BK20:BK26))</f>
        <v>#N/A</v>
      </c>
      <c r="BL90" s="9">
        <v>3</v>
      </c>
      <c r="BM90" s="22" t="e">
        <f>INDEX(BM20:BM26,MATCH(9.99999999999999E+307,BM20:BM26))</f>
        <v>#N/A</v>
      </c>
      <c r="BN90" s="24">
        <v>3</v>
      </c>
      <c r="BO90" s="22" t="e">
        <f>INDEX(BO20:BO26,MATCH(9.99999999999999E+307,BO20:BO26))</f>
        <v>#N/A</v>
      </c>
      <c r="BP90" s="9">
        <v>3</v>
      </c>
      <c r="BQ90" s="22" t="e">
        <f>INDEX(BQ20:BQ26,MATCH(9.99999999999999E+307,BQ20:BQ26))</f>
        <v>#N/A</v>
      </c>
      <c r="BR90" s="24">
        <v>3</v>
      </c>
      <c r="BS90" s="22" t="e">
        <f>INDEX(BS20:BS26,MATCH(9.99999999999999E+307,BS20:BS26))</f>
        <v>#N/A</v>
      </c>
    </row>
    <row r="91" spans="1:71" hidden="1" x14ac:dyDescent="0.25">
      <c r="A91" s="27"/>
      <c r="B91" s="24">
        <v>4</v>
      </c>
      <c r="C91" s="22" t="e">
        <f>INDEX(C27:C33,MATCH(9.99999999999999E+307,C27:C33))</f>
        <v>#N/A</v>
      </c>
      <c r="D91" s="9">
        <v>4</v>
      </c>
      <c r="E91" s="22" t="e">
        <f>INDEX(E27:E33,MATCH(9.99999999999999E+307,E27:E33))</f>
        <v>#N/A</v>
      </c>
      <c r="F91" s="24">
        <v>4</v>
      </c>
      <c r="G91" s="22" t="e">
        <f>INDEX(G27:G33,MATCH(9.99999999999999E+307,G27:G33))</f>
        <v>#N/A</v>
      </c>
      <c r="H91" s="9">
        <v>4</v>
      </c>
      <c r="I91" s="22" t="e">
        <f>INDEX(I27:I33,MATCH(9.99999999999999E+307,I27:I33))</f>
        <v>#N/A</v>
      </c>
      <c r="J91" s="24">
        <v>4</v>
      </c>
      <c r="K91" s="22" t="e">
        <f>INDEX(K27:K33,MATCH(9.99999999999999E+307,K27:K33))</f>
        <v>#N/A</v>
      </c>
      <c r="L91" s="9">
        <v>4</v>
      </c>
      <c r="M91" s="22" t="e">
        <f>INDEX(M27:M33,MATCH(9.99999999999999E+307,M27:M33))</f>
        <v>#N/A</v>
      </c>
      <c r="N91" s="24">
        <v>4</v>
      </c>
      <c r="O91" s="22" t="e">
        <f>INDEX(O27:O33,MATCH(9.99999999999999E+307,O27:O33))</f>
        <v>#N/A</v>
      </c>
      <c r="P91" s="9">
        <v>4</v>
      </c>
      <c r="Q91" s="22" t="e">
        <f>INDEX(Q27:Q33,MATCH(9.99999999999999E+307,Q27:Q33))</f>
        <v>#N/A</v>
      </c>
      <c r="R91" s="24">
        <v>4</v>
      </c>
      <c r="S91" s="22" t="e">
        <f>INDEX(S27:S33,MATCH(9.99999999999999E+307,S27:S33))</f>
        <v>#N/A</v>
      </c>
      <c r="T91" s="9">
        <v>4</v>
      </c>
      <c r="U91" s="22" t="e">
        <f>INDEX(U27:U33,MATCH(9.99999999999999E+307,U27:U33))</f>
        <v>#N/A</v>
      </c>
      <c r="V91" s="24">
        <v>4</v>
      </c>
      <c r="W91" s="22" t="e">
        <f>INDEX(W27:W33,MATCH(9.99999999999999E+307,W27:W33))</f>
        <v>#N/A</v>
      </c>
      <c r="X91" s="9">
        <v>4</v>
      </c>
      <c r="Y91" s="22" t="e">
        <f>INDEX(Y27:Y33,MATCH(9.99999999999999E+307,Y27:Y33))</f>
        <v>#N/A</v>
      </c>
      <c r="Z91" s="24">
        <v>4</v>
      </c>
      <c r="AA91" s="22" t="e">
        <f>INDEX(AA27:AA33,MATCH(9.99999999999999E+307,AA27:AA33))</f>
        <v>#N/A</v>
      </c>
      <c r="AB91" s="9">
        <v>4</v>
      </c>
      <c r="AC91" s="22" t="e">
        <f>INDEX(AC27:AC33,MATCH(9.99999999999999E+307,AC27:AC33))</f>
        <v>#N/A</v>
      </c>
      <c r="AD91" s="24">
        <v>4</v>
      </c>
      <c r="AE91" s="22" t="e">
        <f>INDEX(AE27:AE33,MATCH(9.99999999999999E+307,AE27:AE33))</f>
        <v>#N/A</v>
      </c>
      <c r="AF91" s="9">
        <v>4</v>
      </c>
      <c r="AG91" s="22" t="e">
        <f>INDEX(AG27:AG33,MATCH(9.99999999999999E+307,AG27:AG33))</f>
        <v>#N/A</v>
      </c>
      <c r="AH91" s="24">
        <v>4</v>
      </c>
      <c r="AI91" s="22" t="e">
        <f>INDEX(AI27:AI33,MATCH(9.99999999999999E+307,AI27:AI33))</f>
        <v>#N/A</v>
      </c>
      <c r="AJ91" s="9">
        <v>4</v>
      </c>
      <c r="AK91" s="22" t="e">
        <f>INDEX(AK27:AK33,MATCH(9.99999999999999E+307,AK27:AK33))</f>
        <v>#N/A</v>
      </c>
      <c r="AL91" s="24">
        <v>4</v>
      </c>
      <c r="AM91" s="22" t="e">
        <f>INDEX(AM27:AM33,MATCH(9.99999999999999E+307,AM27:AM33))</f>
        <v>#N/A</v>
      </c>
      <c r="AN91" s="9">
        <v>4</v>
      </c>
      <c r="AO91" s="22" t="e">
        <f>INDEX(AO27:AO33,MATCH(9.99999999999999E+307,AO27:AO33))</f>
        <v>#N/A</v>
      </c>
      <c r="AP91" s="24">
        <v>4</v>
      </c>
      <c r="AQ91" s="22" t="e">
        <f>INDEX(AQ27:AQ33,MATCH(9.99999999999999E+307,AQ27:AQ33))</f>
        <v>#N/A</v>
      </c>
      <c r="AR91" s="9">
        <v>4</v>
      </c>
      <c r="AS91" s="22" t="e">
        <f>INDEX(AS27:AS33,MATCH(9.99999999999999E+307,AS27:AS33))</f>
        <v>#N/A</v>
      </c>
      <c r="AT91" s="24">
        <v>4</v>
      </c>
      <c r="AU91" s="22" t="e">
        <f>INDEX(AU27:AU33,MATCH(9.99999999999999E+307,AU27:AU33))</f>
        <v>#N/A</v>
      </c>
      <c r="AV91" s="9">
        <v>4</v>
      </c>
      <c r="AW91" s="22" t="e">
        <f>INDEX(AW27:AW33,MATCH(9.99999999999999E+307,AW27:AW33))</f>
        <v>#N/A</v>
      </c>
      <c r="AX91" s="24">
        <v>4</v>
      </c>
      <c r="AY91" s="22" t="e">
        <f>INDEX(AY27:AY33,MATCH(9.99999999999999E+307,AY27:AY33))</f>
        <v>#N/A</v>
      </c>
      <c r="AZ91" s="9">
        <v>4</v>
      </c>
      <c r="BA91" s="22" t="e">
        <f>INDEX(BA27:BA33,MATCH(9.99999999999999E+307,BA27:BA33))</f>
        <v>#N/A</v>
      </c>
      <c r="BB91" s="24">
        <v>4</v>
      </c>
      <c r="BC91" s="22" t="e">
        <f>INDEX(BC27:BC33,MATCH(9.99999999999999E+307,BC27:BC33))</f>
        <v>#N/A</v>
      </c>
      <c r="BD91" s="9">
        <v>4</v>
      </c>
      <c r="BE91" s="22" t="e">
        <f>INDEX(BE27:BE33,MATCH(9.99999999999999E+307,BE27:BE33))</f>
        <v>#N/A</v>
      </c>
      <c r="BF91" s="24">
        <v>4</v>
      </c>
      <c r="BG91" s="22" t="e">
        <f>INDEX(BG27:BG33,MATCH(9.99999999999999E+307,BG27:BG33))</f>
        <v>#N/A</v>
      </c>
      <c r="BH91" s="9">
        <v>4</v>
      </c>
      <c r="BI91" s="22" t="e">
        <f>INDEX(BI27:BI33,MATCH(9.99999999999999E+307,BI27:BI33))</f>
        <v>#N/A</v>
      </c>
      <c r="BJ91" s="24">
        <v>4</v>
      </c>
      <c r="BK91" s="22" t="e">
        <f>INDEX(BK27:BK33,MATCH(9.99999999999999E+307,BK27:BK33))</f>
        <v>#N/A</v>
      </c>
      <c r="BL91" s="9">
        <v>4</v>
      </c>
      <c r="BM91" s="22" t="e">
        <f>INDEX(BM27:BM33,MATCH(9.99999999999999E+307,BM27:BM33))</f>
        <v>#N/A</v>
      </c>
      <c r="BN91" s="24">
        <v>4</v>
      </c>
      <c r="BO91" s="22" t="e">
        <f>INDEX(BO27:BO33,MATCH(9.99999999999999E+307,BO27:BO33))</f>
        <v>#N/A</v>
      </c>
      <c r="BP91" s="9">
        <v>4</v>
      </c>
      <c r="BQ91" s="22" t="e">
        <f>INDEX(BQ27:BQ33,MATCH(9.99999999999999E+307,BQ27:BQ33))</f>
        <v>#N/A</v>
      </c>
      <c r="BR91" s="24">
        <v>4</v>
      </c>
      <c r="BS91" s="22" t="e">
        <f>INDEX(BS27:BS33,MATCH(9.99999999999999E+307,BS27:BS33))</f>
        <v>#N/A</v>
      </c>
    </row>
    <row r="92" spans="1:71" hidden="1" x14ac:dyDescent="0.25">
      <c r="A92" s="27"/>
      <c r="B92" s="24">
        <v>5</v>
      </c>
      <c r="C92" s="22" t="e">
        <f>INDEX(C34:C40,MATCH(9.99999999999999E+307,C34:C40))</f>
        <v>#N/A</v>
      </c>
      <c r="D92" s="9">
        <v>5</v>
      </c>
      <c r="E92" s="22" t="e">
        <f>INDEX(E34:E40,MATCH(9.99999999999999E+307,E34:E40))</f>
        <v>#N/A</v>
      </c>
      <c r="F92" s="24">
        <v>5</v>
      </c>
      <c r="G92" s="22" t="e">
        <f>INDEX(G34:G40,MATCH(9.99999999999999E+307,G34:G40))</f>
        <v>#N/A</v>
      </c>
      <c r="H92" s="9">
        <v>5</v>
      </c>
      <c r="I92" s="22" t="e">
        <f>INDEX(I34:I40,MATCH(9.99999999999999E+307,I34:I40))</f>
        <v>#N/A</v>
      </c>
      <c r="J92" s="24">
        <v>5</v>
      </c>
      <c r="K92" s="22" t="e">
        <f>INDEX(K34:K40,MATCH(9.99999999999999E+307,K34:K40))</f>
        <v>#N/A</v>
      </c>
      <c r="L92" s="9">
        <v>5</v>
      </c>
      <c r="M92" s="22" t="e">
        <f>INDEX(M34:M40,MATCH(9.99999999999999E+307,M34:M40))</f>
        <v>#N/A</v>
      </c>
      <c r="N92" s="24">
        <v>5</v>
      </c>
      <c r="O92" s="22" t="e">
        <f>INDEX(O34:O40,MATCH(9.99999999999999E+307,O34:O40))</f>
        <v>#N/A</v>
      </c>
      <c r="P92" s="9">
        <v>5</v>
      </c>
      <c r="Q92" s="22" t="e">
        <f>INDEX(Q34:Q40,MATCH(9.99999999999999E+307,Q34:Q40))</f>
        <v>#N/A</v>
      </c>
      <c r="R92" s="24">
        <v>5</v>
      </c>
      <c r="S92" s="22" t="e">
        <f>INDEX(S34:S40,MATCH(9.99999999999999E+307,S34:S40))</f>
        <v>#N/A</v>
      </c>
      <c r="T92" s="9">
        <v>5</v>
      </c>
      <c r="U92" s="22" t="e">
        <f>INDEX(U34:U40,MATCH(9.99999999999999E+307,U34:U40))</f>
        <v>#N/A</v>
      </c>
      <c r="V92" s="24">
        <v>5</v>
      </c>
      <c r="W92" s="22" t="e">
        <f>INDEX(W34:W40,MATCH(9.99999999999999E+307,W34:W40))</f>
        <v>#N/A</v>
      </c>
      <c r="X92" s="9">
        <v>5</v>
      </c>
      <c r="Y92" s="22" t="e">
        <f>INDEX(Y34:Y40,MATCH(9.99999999999999E+307,Y34:Y40))</f>
        <v>#N/A</v>
      </c>
      <c r="Z92" s="24">
        <v>5</v>
      </c>
      <c r="AA92" s="22" t="e">
        <f>INDEX(AA34:AA40,MATCH(9.99999999999999E+307,AA34:AA40))</f>
        <v>#N/A</v>
      </c>
      <c r="AB92" s="9">
        <v>5</v>
      </c>
      <c r="AC92" s="22" t="e">
        <f>INDEX(AC34:AC40,MATCH(9.99999999999999E+307,AC34:AC40))</f>
        <v>#N/A</v>
      </c>
      <c r="AD92" s="24">
        <v>5</v>
      </c>
      <c r="AE92" s="22" t="e">
        <f>INDEX(AE34:AE40,MATCH(9.99999999999999E+307,AE34:AE40))</f>
        <v>#N/A</v>
      </c>
      <c r="AF92" s="9">
        <v>5</v>
      </c>
      <c r="AG92" s="22" t="e">
        <f>INDEX(AG34:AG40,MATCH(9.99999999999999E+307,AG34:AG40))</f>
        <v>#N/A</v>
      </c>
      <c r="AH92" s="24">
        <v>5</v>
      </c>
      <c r="AI92" s="22" t="e">
        <f>INDEX(AI34:AI40,MATCH(9.99999999999999E+307,AI34:AI40))</f>
        <v>#N/A</v>
      </c>
      <c r="AJ92" s="9">
        <v>5</v>
      </c>
      <c r="AK92" s="22" t="e">
        <f>INDEX(AK34:AK40,MATCH(9.99999999999999E+307,AK34:AK40))</f>
        <v>#N/A</v>
      </c>
      <c r="AL92" s="24">
        <v>5</v>
      </c>
      <c r="AM92" s="22" t="e">
        <f>INDEX(AM34:AM40,MATCH(9.99999999999999E+307,AM34:AM40))</f>
        <v>#N/A</v>
      </c>
      <c r="AN92" s="9">
        <v>5</v>
      </c>
      <c r="AO92" s="22" t="e">
        <f>INDEX(AO34:AO40,MATCH(9.99999999999999E+307,AO34:AO40))</f>
        <v>#N/A</v>
      </c>
      <c r="AP92" s="24">
        <v>5</v>
      </c>
      <c r="AQ92" s="22" t="e">
        <f>INDEX(AQ34:AQ40,MATCH(9.99999999999999E+307,AQ34:AQ40))</f>
        <v>#N/A</v>
      </c>
      <c r="AR92" s="9">
        <v>5</v>
      </c>
      <c r="AS92" s="22" t="e">
        <f>INDEX(AS34:AS40,MATCH(9.99999999999999E+307,AS34:AS40))</f>
        <v>#N/A</v>
      </c>
      <c r="AT92" s="24">
        <v>5</v>
      </c>
      <c r="AU92" s="22" t="e">
        <f>INDEX(AU34:AU40,MATCH(9.99999999999999E+307,AU34:AU40))</f>
        <v>#N/A</v>
      </c>
      <c r="AV92" s="9">
        <v>5</v>
      </c>
      <c r="AW92" s="22" t="e">
        <f>INDEX(AW34:AW40,MATCH(9.99999999999999E+307,AW34:AW40))</f>
        <v>#N/A</v>
      </c>
      <c r="AX92" s="24">
        <v>5</v>
      </c>
      <c r="AY92" s="22" t="e">
        <f>INDEX(AY34:AY40,MATCH(9.99999999999999E+307,AY34:AY40))</f>
        <v>#N/A</v>
      </c>
      <c r="AZ92" s="9">
        <v>5</v>
      </c>
      <c r="BA92" s="22" t="e">
        <f>INDEX(BA34:BA40,MATCH(9.99999999999999E+307,BA34:BA40))</f>
        <v>#N/A</v>
      </c>
      <c r="BB92" s="24">
        <v>5</v>
      </c>
      <c r="BC92" s="22" t="e">
        <f>INDEX(BC34:BC40,MATCH(9.99999999999999E+307,BC34:BC40))</f>
        <v>#N/A</v>
      </c>
      <c r="BD92" s="9">
        <v>5</v>
      </c>
      <c r="BE92" s="22" t="e">
        <f>INDEX(BE34:BE40,MATCH(9.99999999999999E+307,BE34:BE40))</f>
        <v>#N/A</v>
      </c>
      <c r="BF92" s="24">
        <v>5</v>
      </c>
      <c r="BG92" s="22" t="e">
        <f>INDEX(BG34:BG40,MATCH(9.99999999999999E+307,BG34:BG40))</f>
        <v>#N/A</v>
      </c>
      <c r="BH92" s="9">
        <v>5</v>
      </c>
      <c r="BI92" s="22" t="e">
        <f>INDEX(BI34:BI40,MATCH(9.99999999999999E+307,BI34:BI40))</f>
        <v>#N/A</v>
      </c>
      <c r="BJ92" s="24">
        <v>5</v>
      </c>
      <c r="BK92" s="22" t="e">
        <f>INDEX(BK34:BK40,MATCH(9.99999999999999E+307,BK34:BK40))</f>
        <v>#N/A</v>
      </c>
      <c r="BL92" s="9">
        <v>5</v>
      </c>
      <c r="BM92" s="22" t="e">
        <f>INDEX(BM34:BM40,MATCH(9.99999999999999E+307,BM34:BM40))</f>
        <v>#N/A</v>
      </c>
      <c r="BN92" s="24">
        <v>5</v>
      </c>
      <c r="BO92" s="22" t="e">
        <f>INDEX(BO34:BO40,MATCH(9.99999999999999E+307,BO34:BO40))</f>
        <v>#N/A</v>
      </c>
      <c r="BP92" s="9">
        <v>5</v>
      </c>
      <c r="BQ92" s="22" t="e">
        <f>INDEX(BQ34:BQ40,MATCH(9.99999999999999E+307,BQ34:BQ40))</f>
        <v>#N/A</v>
      </c>
      <c r="BR92" s="24">
        <v>5</v>
      </c>
      <c r="BS92" s="22" t="e">
        <f>INDEX(BS34:BS40,MATCH(9.99999999999999E+307,BS34:BS40))</f>
        <v>#N/A</v>
      </c>
    </row>
    <row r="93" spans="1:71" hidden="1" x14ac:dyDescent="0.25">
      <c r="A93" s="27"/>
      <c r="B93" s="24">
        <v>6</v>
      </c>
      <c r="C93" s="22" t="e">
        <f>INDEX(C41:C47,MATCH(9.99999999999999E+307,C41:C47))</f>
        <v>#N/A</v>
      </c>
      <c r="D93" s="9">
        <v>6</v>
      </c>
      <c r="E93" s="22" t="e">
        <f>INDEX(E41:E47,MATCH(9.99999999999999E+307,E41:E47))</f>
        <v>#N/A</v>
      </c>
      <c r="F93" s="24">
        <v>6</v>
      </c>
      <c r="G93" s="22" t="e">
        <f>INDEX(G41:G47,MATCH(9.99999999999999E+307,G41:G47))</f>
        <v>#N/A</v>
      </c>
      <c r="H93" s="9">
        <v>6</v>
      </c>
      <c r="I93" s="22" t="e">
        <f>INDEX(I41:I47,MATCH(9.99999999999999E+307,I41:I47))</f>
        <v>#N/A</v>
      </c>
      <c r="J93" s="24">
        <v>6</v>
      </c>
      <c r="K93" s="22" t="e">
        <f>INDEX(K41:K47,MATCH(9.99999999999999E+307,K41:K47))</f>
        <v>#N/A</v>
      </c>
      <c r="L93" s="9">
        <v>6</v>
      </c>
      <c r="M93" s="22" t="e">
        <f>INDEX(M41:M47,MATCH(9.99999999999999E+307,M41:M47))</f>
        <v>#N/A</v>
      </c>
      <c r="N93" s="24">
        <v>6</v>
      </c>
      <c r="O93" s="22" t="e">
        <f>INDEX(O41:O47,MATCH(9.99999999999999E+307,O41:O47))</f>
        <v>#N/A</v>
      </c>
      <c r="P93" s="9">
        <v>6</v>
      </c>
      <c r="Q93" s="22" t="e">
        <f>INDEX(Q41:Q47,MATCH(9.99999999999999E+307,Q41:Q47))</f>
        <v>#N/A</v>
      </c>
      <c r="R93" s="24">
        <v>6</v>
      </c>
      <c r="S93" s="22" t="e">
        <f>INDEX(S41:S47,MATCH(9.99999999999999E+307,S41:S47))</f>
        <v>#N/A</v>
      </c>
      <c r="T93" s="9">
        <v>6</v>
      </c>
      <c r="U93" s="22" t="e">
        <f>INDEX(U41:U47,MATCH(9.99999999999999E+307,U41:U47))</f>
        <v>#N/A</v>
      </c>
      <c r="V93" s="24">
        <v>6</v>
      </c>
      <c r="W93" s="22" t="e">
        <f>INDEX(W41:W47,MATCH(9.99999999999999E+307,W41:W47))</f>
        <v>#N/A</v>
      </c>
      <c r="X93" s="9">
        <v>6</v>
      </c>
      <c r="Y93" s="22" t="e">
        <f>INDEX(Y41:Y47,MATCH(9.99999999999999E+307,Y41:Y47))</f>
        <v>#N/A</v>
      </c>
      <c r="Z93" s="24">
        <v>6</v>
      </c>
      <c r="AA93" s="22" t="e">
        <f>INDEX(AA41:AA47,MATCH(9.99999999999999E+307,AA41:AA47))</f>
        <v>#N/A</v>
      </c>
      <c r="AB93" s="9">
        <v>6</v>
      </c>
      <c r="AC93" s="22" t="e">
        <f>INDEX(AC41:AC47,MATCH(9.99999999999999E+307,AC41:AC47))</f>
        <v>#N/A</v>
      </c>
      <c r="AD93" s="24">
        <v>6</v>
      </c>
      <c r="AE93" s="22" t="e">
        <f>INDEX(AE41:AE47,MATCH(9.99999999999999E+307,AE41:AE47))</f>
        <v>#N/A</v>
      </c>
      <c r="AF93" s="9">
        <v>6</v>
      </c>
      <c r="AG93" s="22" t="e">
        <f>INDEX(AG41:AG47,MATCH(9.99999999999999E+307,AG41:AG47))</f>
        <v>#N/A</v>
      </c>
      <c r="AH93" s="24">
        <v>6</v>
      </c>
      <c r="AI93" s="22" t="e">
        <f>INDEX(AI41:AI47,MATCH(9.99999999999999E+307,AI41:AI47))</f>
        <v>#N/A</v>
      </c>
      <c r="AJ93" s="9">
        <v>6</v>
      </c>
      <c r="AK93" s="22" t="e">
        <f>INDEX(AK41:AK47,MATCH(9.99999999999999E+307,AK41:AK47))</f>
        <v>#N/A</v>
      </c>
      <c r="AL93" s="24">
        <v>6</v>
      </c>
      <c r="AM93" s="22" t="e">
        <f>INDEX(AM41:AM47,MATCH(9.99999999999999E+307,AM41:AM47))</f>
        <v>#N/A</v>
      </c>
      <c r="AN93" s="9">
        <v>6</v>
      </c>
      <c r="AO93" s="22" t="e">
        <f>INDEX(AO41:AO47,MATCH(9.99999999999999E+307,AO41:AO47))</f>
        <v>#N/A</v>
      </c>
      <c r="AP93" s="24">
        <v>6</v>
      </c>
      <c r="AQ93" s="22" t="e">
        <f>INDEX(AQ41:AQ47,MATCH(9.99999999999999E+307,AQ41:AQ47))</f>
        <v>#N/A</v>
      </c>
      <c r="AR93" s="9">
        <v>6</v>
      </c>
      <c r="AS93" s="22" t="e">
        <f>INDEX(AS41:AS47,MATCH(9.99999999999999E+307,AS41:AS47))</f>
        <v>#N/A</v>
      </c>
      <c r="AT93" s="24">
        <v>6</v>
      </c>
      <c r="AU93" s="22" t="e">
        <f>INDEX(AU41:AU47,MATCH(9.99999999999999E+307,AU41:AU47))</f>
        <v>#N/A</v>
      </c>
      <c r="AV93" s="9">
        <v>6</v>
      </c>
      <c r="AW93" s="22" t="e">
        <f>INDEX(AW41:AW47,MATCH(9.99999999999999E+307,AW41:AW47))</f>
        <v>#N/A</v>
      </c>
      <c r="AX93" s="24">
        <v>6</v>
      </c>
      <c r="AY93" s="22" t="e">
        <f>INDEX(AY41:AY47,MATCH(9.99999999999999E+307,AY41:AY47))</f>
        <v>#N/A</v>
      </c>
      <c r="AZ93" s="9">
        <v>6</v>
      </c>
      <c r="BA93" s="22" t="e">
        <f>INDEX(BA41:BA47,MATCH(9.99999999999999E+307,BA41:BA47))</f>
        <v>#N/A</v>
      </c>
      <c r="BB93" s="24">
        <v>6</v>
      </c>
      <c r="BC93" s="22" t="e">
        <f>INDEX(BC41:BC47,MATCH(9.99999999999999E+307,BC41:BC47))</f>
        <v>#N/A</v>
      </c>
      <c r="BD93" s="9">
        <v>6</v>
      </c>
      <c r="BE93" s="22" t="e">
        <f>INDEX(BE41:BE47,MATCH(9.99999999999999E+307,BE41:BE47))</f>
        <v>#N/A</v>
      </c>
      <c r="BF93" s="24">
        <v>6</v>
      </c>
      <c r="BG93" s="22" t="e">
        <f>INDEX(BG41:BG47,MATCH(9.99999999999999E+307,BG41:BG47))</f>
        <v>#N/A</v>
      </c>
      <c r="BH93" s="9">
        <v>6</v>
      </c>
      <c r="BI93" s="22" t="e">
        <f>INDEX(BI41:BI47,MATCH(9.99999999999999E+307,BI41:BI47))</f>
        <v>#N/A</v>
      </c>
      <c r="BJ93" s="24">
        <v>6</v>
      </c>
      <c r="BK93" s="22" t="e">
        <f>INDEX(BK41:BK47,MATCH(9.99999999999999E+307,BK41:BK47))</f>
        <v>#N/A</v>
      </c>
      <c r="BL93" s="9">
        <v>6</v>
      </c>
      <c r="BM93" s="22" t="e">
        <f>INDEX(BM41:BM47,MATCH(9.99999999999999E+307,BM41:BM47))</f>
        <v>#N/A</v>
      </c>
      <c r="BN93" s="24">
        <v>6</v>
      </c>
      <c r="BO93" s="22" t="e">
        <f>INDEX(BO41:BO47,MATCH(9.99999999999999E+307,BO41:BO47))</f>
        <v>#N/A</v>
      </c>
      <c r="BP93" s="9">
        <v>6</v>
      </c>
      <c r="BQ93" s="22" t="e">
        <f>INDEX(BQ41:BQ47,MATCH(9.99999999999999E+307,BQ41:BQ47))</f>
        <v>#N/A</v>
      </c>
      <c r="BR93" s="24">
        <v>6</v>
      </c>
      <c r="BS93" s="22" t="e">
        <f>INDEX(BS41:BS47,MATCH(9.99999999999999E+307,BS41:BS47))</f>
        <v>#N/A</v>
      </c>
    </row>
    <row r="94" spans="1:71" hidden="1" x14ac:dyDescent="0.25">
      <c r="A94" s="27"/>
      <c r="B94" s="24">
        <v>7</v>
      </c>
      <c r="C94" s="22" t="e">
        <f>INDEX(C48:C54,MATCH(9.99999999999999E+307,C48:C54))</f>
        <v>#N/A</v>
      </c>
      <c r="D94" s="9">
        <v>7</v>
      </c>
      <c r="E94" s="22" t="e">
        <f>INDEX(E48:E54,MATCH(9.99999999999999E+307,E48:E54))</f>
        <v>#N/A</v>
      </c>
      <c r="F94" s="24">
        <v>7</v>
      </c>
      <c r="G94" s="22" t="e">
        <f>INDEX(G48:G54,MATCH(9.99999999999999E+307,G48:G54))</f>
        <v>#N/A</v>
      </c>
      <c r="H94" s="9">
        <v>7</v>
      </c>
      <c r="I94" s="22" t="e">
        <f>INDEX(I48:I54,MATCH(9.99999999999999E+307,I48:I54))</f>
        <v>#N/A</v>
      </c>
      <c r="J94" s="24">
        <v>7</v>
      </c>
      <c r="K94" s="22" t="e">
        <f>INDEX(K48:K54,MATCH(9.99999999999999E+307,K48:K54))</f>
        <v>#N/A</v>
      </c>
      <c r="L94" s="9">
        <v>7</v>
      </c>
      <c r="M94" s="22" t="e">
        <f>INDEX(M48:M54,MATCH(9.99999999999999E+307,M48:M54))</f>
        <v>#N/A</v>
      </c>
      <c r="N94" s="24">
        <v>7</v>
      </c>
      <c r="O94" s="22" t="e">
        <f>INDEX(O48:O54,MATCH(9.99999999999999E+307,O48:O54))</f>
        <v>#N/A</v>
      </c>
      <c r="P94" s="9">
        <v>7</v>
      </c>
      <c r="Q94" s="22" t="e">
        <f>INDEX(Q48:Q54,MATCH(9.99999999999999E+307,Q48:Q54))</f>
        <v>#N/A</v>
      </c>
      <c r="R94" s="24">
        <v>7</v>
      </c>
      <c r="S94" s="22" t="e">
        <f>INDEX(S48:S54,MATCH(9.99999999999999E+307,S48:S54))</f>
        <v>#N/A</v>
      </c>
      <c r="T94" s="9">
        <v>7</v>
      </c>
      <c r="U94" s="22" t="e">
        <f>INDEX(U48:U54,MATCH(9.99999999999999E+307,U48:U54))</f>
        <v>#N/A</v>
      </c>
      <c r="V94" s="24">
        <v>7</v>
      </c>
      <c r="W94" s="22" t="e">
        <f>INDEX(W48:W54,MATCH(9.99999999999999E+307,W48:W54))</f>
        <v>#N/A</v>
      </c>
      <c r="X94" s="9">
        <v>7</v>
      </c>
      <c r="Y94" s="22" t="e">
        <f>INDEX(Y48:Y54,MATCH(9.99999999999999E+307,Y48:Y54))</f>
        <v>#N/A</v>
      </c>
      <c r="Z94" s="24">
        <v>7</v>
      </c>
      <c r="AA94" s="22" t="e">
        <f>INDEX(AA48:AA54,MATCH(9.99999999999999E+307,AA48:AA54))</f>
        <v>#N/A</v>
      </c>
      <c r="AB94" s="9">
        <v>7</v>
      </c>
      <c r="AC94" s="22" t="e">
        <f>INDEX(AC48:AC54,MATCH(9.99999999999999E+307,AC48:AC54))</f>
        <v>#N/A</v>
      </c>
      <c r="AD94" s="24">
        <v>7</v>
      </c>
      <c r="AE94" s="22" t="e">
        <f>INDEX(AE48:AE54,MATCH(9.99999999999999E+307,AE48:AE54))</f>
        <v>#N/A</v>
      </c>
      <c r="AF94" s="9">
        <v>7</v>
      </c>
      <c r="AG94" s="22" t="e">
        <f>INDEX(AG48:AG54,MATCH(9.99999999999999E+307,AG48:AG54))</f>
        <v>#N/A</v>
      </c>
      <c r="AH94" s="24">
        <v>7</v>
      </c>
      <c r="AI94" s="22" t="e">
        <f>INDEX(AI48:AI54,MATCH(9.99999999999999E+307,AI48:AI54))</f>
        <v>#N/A</v>
      </c>
      <c r="AJ94" s="9">
        <v>7</v>
      </c>
      <c r="AK94" s="22" t="e">
        <f>INDEX(AK48:AK54,MATCH(9.99999999999999E+307,AK48:AK54))</f>
        <v>#N/A</v>
      </c>
      <c r="AL94" s="24">
        <v>7</v>
      </c>
      <c r="AM94" s="22" t="e">
        <f>INDEX(AM48:AM54,MATCH(9.99999999999999E+307,AM48:AM54))</f>
        <v>#N/A</v>
      </c>
      <c r="AN94" s="9">
        <v>7</v>
      </c>
      <c r="AO94" s="22" t="e">
        <f>INDEX(AO48:AO54,MATCH(9.99999999999999E+307,AO48:AO54))</f>
        <v>#N/A</v>
      </c>
      <c r="AP94" s="24">
        <v>7</v>
      </c>
      <c r="AQ94" s="22" t="e">
        <f>INDEX(AQ48:AQ54,MATCH(9.99999999999999E+307,AQ48:AQ54))</f>
        <v>#N/A</v>
      </c>
      <c r="AR94" s="9">
        <v>7</v>
      </c>
      <c r="AS94" s="22" t="e">
        <f>INDEX(AS48:AS54,MATCH(9.99999999999999E+307,AS48:AS54))</f>
        <v>#N/A</v>
      </c>
      <c r="AT94" s="24">
        <v>7</v>
      </c>
      <c r="AU94" s="22" t="e">
        <f>INDEX(AU48:AU54,MATCH(9.99999999999999E+307,AU48:AU54))</f>
        <v>#N/A</v>
      </c>
      <c r="AV94" s="9">
        <v>7</v>
      </c>
      <c r="AW94" s="22" t="e">
        <f>INDEX(AW48:AW54,MATCH(9.99999999999999E+307,AW48:AW54))</f>
        <v>#N/A</v>
      </c>
      <c r="AX94" s="24">
        <v>7</v>
      </c>
      <c r="AY94" s="22" t="e">
        <f>INDEX(AY48:AY54,MATCH(9.99999999999999E+307,AY48:AY54))</f>
        <v>#N/A</v>
      </c>
      <c r="AZ94" s="9">
        <v>7</v>
      </c>
      <c r="BA94" s="22" t="e">
        <f>INDEX(BA48:BA54,MATCH(9.99999999999999E+307,BA48:BA54))</f>
        <v>#N/A</v>
      </c>
      <c r="BB94" s="24">
        <v>7</v>
      </c>
      <c r="BC94" s="22" t="e">
        <f>INDEX(BC48:BC54,MATCH(9.99999999999999E+307,BC48:BC54))</f>
        <v>#N/A</v>
      </c>
      <c r="BD94" s="9">
        <v>7</v>
      </c>
      <c r="BE94" s="22" t="e">
        <f>INDEX(BE48:BE54,MATCH(9.99999999999999E+307,BE48:BE54))</f>
        <v>#N/A</v>
      </c>
      <c r="BF94" s="24">
        <v>7</v>
      </c>
      <c r="BG94" s="22" t="e">
        <f>INDEX(BG48:BG54,MATCH(9.99999999999999E+307,BG48:BG54))</f>
        <v>#N/A</v>
      </c>
      <c r="BH94" s="9">
        <v>7</v>
      </c>
      <c r="BI94" s="22" t="e">
        <f>INDEX(BI48:BI54,MATCH(9.99999999999999E+307,BI48:BI54))</f>
        <v>#N/A</v>
      </c>
      <c r="BJ94" s="24">
        <v>7</v>
      </c>
      <c r="BK94" s="22" t="e">
        <f>INDEX(BK48:BK54,MATCH(9.99999999999999E+307,BK48:BK54))</f>
        <v>#N/A</v>
      </c>
      <c r="BL94" s="9">
        <v>7</v>
      </c>
      <c r="BM94" s="22" t="e">
        <f>INDEX(BM48:BM54,MATCH(9.99999999999999E+307,BM48:BM54))</f>
        <v>#N/A</v>
      </c>
      <c r="BN94" s="24">
        <v>7</v>
      </c>
      <c r="BO94" s="22" t="e">
        <f>INDEX(BO48:BO54,MATCH(9.99999999999999E+307,BO48:BO54))</f>
        <v>#N/A</v>
      </c>
      <c r="BP94" s="9">
        <v>7</v>
      </c>
      <c r="BQ94" s="22" t="e">
        <f>INDEX(BQ48:BQ54,MATCH(9.99999999999999E+307,BQ48:BQ54))</f>
        <v>#N/A</v>
      </c>
      <c r="BR94" s="24">
        <v>7</v>
      </c>
      <c r="BS94" s="22" t="e">
        <f>INDEX(BS48:BS54,MATCH(9.99999999999999E+307,BS48:BS54))</f>
        <v>#N/A</v>
      </c>
    </row>
    <row r="95" spans="1:71" hidden="1" x14ac:dyDescent="0.25">
      <c r="A95" s="27"/>
      <c r="B95" s="24">
        <v>8</v>
      </c>
      <c r="C95" s="22" t="e">
        <f>INDEX(C55:C61,MATCH(9.99999999999999E+307,C55:C61))</f>
        <v>#N/A</v>
      </c>
      <c r="D95" s="9">
        <v>8</v>
      </c>
      <c r="E95" s="22" t="e">
        <f>INDEX(E55:E61,MATCH(9.99999999999999E+307,E55:E61))</f>
        <v>#N/A</v>
      </c>
      <c r="F95" s="24">
        <v>8</v>
      </c>
      <c r="G95" s="22" t="e">
        <f>INDEX(G55:G61,MATCH(9.99999999999999E+307,G55:G61))</f>
        <v>#N/A</v>
      </c>
      <c r="H95" s="9">
        <v>8</v>
      </c>
      <c r="I95" s="22" t="e">
        <f>INDEX(I55:I61,MATCH(9.99999999999999E+307,I55:I61))</f>
        <v>#N/A</v>
      </c>
      <c r="J95" s="24">
        <v>8</v>
      </c>
      <c r="K95" s="22" t="e">
        <f>INDEX(K55:K61,MATCH(9.99999999999999E+307,K55:K61))</f>
        <v>#N/A</v>
      </c>
      <c r="L95" s="9">
        <v>8</v>
      </c>
      <c r="M95" s="22" t="e">
        <f>INDEX(M55:M61,MATCH(9.99999999999999E+307,M55:M61))</f>
        <v>#N/A</v>
      </c>
      <c r="N95" s="24">
        <v>8</v>
      </c>
      <c r="O95" s="22" t="e">
        <f>INDEX(O55:O61,MATCH(9.99999999999999E+307,O55:O61))</f>
        <v>#N/A</v>
      </c>
      <c r="P95" s="9">
        <v>8</v>
      </c>
      <c r="Q95" s="22" t="e">
        <f>INDEX(Q55:Q61,MATCH(9.99999999999999E+307,Q55:Q61))</f>
        <v>#N/A</v>
      </c>
      <c r="R95" s="24">
        <v>8</v>
      </c>
      <c r="S95" s="22" t="e">
        <f>INDEX(S55:S61,MATCH(9.99999999999999E+307,S55:S61))</f>
        <v>#N/A</v>
      </c>
      <c r="T95" s="9">
        <v>8</v>
      </c>
      <c r="U95" s="22" t="e">
        <f>INDEX(U55:U61,MATCH(9.99999999999999E+307,U55:U61))</f>
        <v>#N/A</v>
      </c>
      <c r="V95" s="24">
        <v>8</v>
      </c>
      <c r="W95" s="22" t="e">
        <f>INDEX(W55:W61,MATCH(9.99999999999999E+307,W55:W61))</f>
        <v>#N/A</v>
      </c>
      <c r="X95" s="9">
        <v>8</v>
      </c>
      <c r="Y95" s="22" t="e">
        <f>INDEX(Y55:Y61,MATCH(9.99999999999999E+307,Y55:Y61))</f>
        <v>#N/A</v>
      </c>
      <c r="Z95" s="24">
        <v>8</v>
      </c>
      <c r="AA95" s="22" t="e">
        <f>INDEX(AA55:AA61,MATCH(9.99999999999999E+307,AA55:AA61))</f>
        <v>#N/A</v>
      </c>
      <c r="AB95" s="9">
        <v>8</v>
      </c>
      <c r="AC95" s="22" t="e">
        <f>INDEX(AC55:AC61,MATCH(9.99999999999999E+307,AC55:AC61))</f>
        <v>#N/A</v>
      </c>
      <c r="AD95" s="24">
        <v>8</v>
      </c>
      <c r="AE95" s="22" t="e">
        <f>INDEX(AE55:AE61,MATCH(9.99999999999999E+307,AE55:AE61))</f>
        <v>#N/A</v>
      </c>
      <c r="AF95" s="9">
        <v>8</v>
      </c>
      <c r="AG95" s="22" t="e">
        <f>INDEX(AG55:AG61,MATCH(9.99999999999999E+307,AG55:AG61))</f>
        <v>#N/A</v>
      </c>
      <c r="AH95" s="24">
        <v>8</v>
      </c>
      <c r="AI95" s="22" t="e">
        <f>INDEX(AI55:AI61,MATCH(9.99999999999999E+307,AI55:AI61))</f>
        <v>#N/A</v>
      </c>
      <c r="AJ95" s="9">
        <v>8</v>
      </c>
      <c r="AK95" s="22" t="e">
        <f>INDEX(AK55:AK61,MATCH(9.99999999999999E+307,AK55:AK61))</f>
        <v>#N/A</v>
      </c>
      <c r="AL95" s="24">
        <v>8</v>
      </c>
      <c r="AM95" s="22" t="e">
        <f>INDEX(AM55:AM61,MATCH(9.99999999999999E+307,AM55:AM61))</f>
        <v>#N/A</v>
      </c>
      <c r="AN95" s="9">
        <v>8</v>
      </c>
      <c r="AO95" s="22" t="e">
        <f>INDEX(AO55:AO61,MATCH(9.99999999999999E+307,AO55:AO61))</f>
        <v>#N/A</v>
      </c>
      <c r="AP95" s="24">
        <v>8</v>
      </c>
      <c r="AQ95" s="22" t="e">
        <f>INDEX(AQ55:AQ61,MATCH(9.99999999999999E+307,AQ55:AQ61))</f>
        <v>#N/A</v>
      </c>
      <c r="AR95" s="9">
        <v>8</v>
      </c>
      <c r="AS95" s="22" t="e">
        <f>INDEX(AS55:AS61,MATCH(9.99999999999999E+307,AS55:AS61))</f>
        <v>#N/A</v>
      </c>
      <c r="AT95" s="24">
        <v>8</v>
      </c>
      <c r="AU95" s="22" t="e">
        <f>INDEX(AU55:AU61,MATCH(9.99999999999999E+307,AU55:AU61))</f>
        <v>#N/A</v>
      </c>
      <c r="AV95" s="9">
        <v>8</v>
      </c>
      <c r="AW95" s="22" t="e">
        <f>INDEX(AW55:AW61,MATCH(9.99999999999999E+307,AW55:AW61))</f>
        <v>#N/A</v>
      </c>
      <c r="AX95" s="24">
        <v>8</v>
      </c>
      <c r="AY95" s="22" t="e">
        <f>INDEX(AY55:AY61,MATCH(9.99999999999999E+307,AY55:AY61))</f>
        <v>#N/A</v>
      </c>
      <c r="AZ95" s="9">
        <v>8</v>
      </c>
      <c r="BA95" s="22" t="e">
        <f>INDEX(BA55:BA61,MATCH(9.99999999999999E+307,BA55:BA61))</f>
        <v>#N/A</v>
      </c>
      <c r="BB95" s="24">
        <v>8</v>
      </c>
      <c r="BC95" s="22" t="e">
        <f>INDEX(BC55:BC61,MATCH(9.99999999999999E+307,BC55:BC61))</f>
        <v>#N/A</v>
      </c>
      <c r="BD95" s="9">
        <v>8</v>
      </c>
      <c r="BE95" s="22" t="e">
        <f>INDEX(BE55:BE61,MATCH(9.99999999999999E+307,BE55:BE61))</f>
        <v>#N/A</v>
      </c>
      <c r="BF95" s="24">
        <v>8</v>
      </c>
      <c r="BG95" s="22" t="e">
        <f>INDEX(BG55:BG61,MATCH(9.99999999999999E+307,BG55:BG61))</f>
        <v>#N/A</v>
      </c>
      <c r="BH95" s="9">
        <v>8</v>
      </c>
      <c r="BI95" s="22" t="e">
        <f>INDEX(BI55:BI61,MATCH(9.99999999999999E+307,BI55:BI61))</f>
        <v>#N/A</v>
      </c>
      <c r="BJ95" s="24">
        <v>8</v>
      </c>
      <c r="BK95" s="22" t="e">
        <f>INDEX(BK55:BK61,MATCH(9.99999999999999E+307,BK55:BK61))</f>
        <v>#N/A</v>
      </c>
      <c r="BL95" s="9">
        <v>8</v>
      </c>
      <c r="BM95" s="22" t="e">
        <f>INDEX(BM55:BM61,MATCH(9.99999999999999E+307,BM55:BM61))</f>
        <v>#N/A</v>
      </c>
      <c r="BN95" s="24">
        <v>8</v>
      </c>
      <c r="BO95" s="22" t="e">
        <f>INDEX(BO55:BO61,MATCH(9.99999999999999E+307,BO55:BO61))</f>
        <v>#N/A</v>
      </c>
      <c r="BP95" s="9">
        <v>8</v>
      </c>
      <c r="BQ95" s="22" t="e">
        <f>INDEX(BQ55:BQ61,MATCH(9.99999999999999E+307,BQ55:BQ61))</f>
        <v>#N/A</v>
      </c>
      <c r="BR95" s="24">
        <v>8</v>
      </c>
      <c r="BS95" s="22" t="e">
        <f>INDEX(BS55:BS61,MATCH(9.99999999999999E+307,BS55:BS61))</f>
        <v>#N/A</v>
      </c>
    </row>
    <row r="96" spans="1:71" hidden="1" x14ac:dyDescent="0.25">
      <c r="A96" s="27"/>
      <c r="B96" s="24">
        <v>9</v>
      </c>
      <c r="C96" s="22" t="e">
        <f>INDEX(C62:C68,MATCH(9.99999999999999E+307,C62:C68))</f>
        <v>#N/A</v>
      </c>
      <c r="D96" s="9">
        <v>9</v>
      </c>
      <c r="E96" s="22" t="e">
        <f>INDEX(E62:E68,MATCH(9.99999999999999E+307,E62:E68))</f>
        <v>#N/A</v>
      </c>
      <c r="F96" s="24">
        <v>9</v>
      </c>
      <c r="G96" s="22" t="e">
        <f>INDEX(G62:G68,MATCH(9.99999999999999E+307,G62:G68))</f>
        <v>#N/A</v>
      </c>
      <c r="H96" s="9">
        <v>9</v>
      </c>
      <c r="I96" s="22" t="e">
        <f>INDEX(I62:I68,MATCH(9.99999999999999E+307,I62:I68))</f>
        <v>#N/A</v>
      </c>
      <c r="J96" s="24">
        <v>9</v>
      </c>
      <c r="K96" s="22" t="e">
        <f>INDEX(K62:K68,MATCH(9.99999999999999E+307,K62:K68))</f>
        <v>#N/A</v>
      </c>
      <c r="L96" s="9">
        <v>9</v>
      </c>
      <c r="M96" s="22" t="e">
        <f>INDEX(M62:M68,MATCH(9.99999999999999E+307,M62:M68))</f>
        <v>#N/A</v>
      </c>
      <c r="N96" s="24">
        <v>9</v>
      </c>
      <c r="O96" s="22" t="e">
        <f>INDEX(O62:O68,MATCH(9.99999999999999E+307,O62:O68))</f>
        <v>#N/A</v>
      </c>
      <c r="P96" s="9">
        <v>9</v>
      </c>
      <c r="Q96" s="22" t="e">
        <f>INDEX(Q62:Q68,MATCH(9.99999999999999E+307,Q62:Q68))</f>
        <v>#N/A</v>
      </c>
      <c r="R96" s="24">
        <v>9</v>
      </c>
      <c r="S96" s="22" t="e">
        <f>INDEX(S62:S68,MATCH(9.99999999999999E+307,S62:S68))</f>
        <v>#N/A</v>
      </c>
      <c r="T96" s="9">
        <v>9</v>
      </c>
      <c r="U96" s="22" t="e">
        <f>INDEX(U62:U68,MATCH(9.99999999999999E+307,U62:U68))</f>
        <v>#N/A</v>
      </c>
      <c r="V96" s="24">
        <v>9</v>
      </c>
      <c r="W96" s="22" t="e">
        <f>INDEX(W62:W68,MATCH(9.99999999999999E+307,W62:W68))</f>
        <v>#N/A</v>
      </c>
      <c r="X96" s="9">
        <v>9</v>
      </c>
      <c r="Y96" s="22" t="e">
        <f>INDEX(Y62:Y68,MATCH(9.99999999999999E+307,Y62:Y68))</f>
        <v>#N/A</v>
      </c>
      <c r="Z96" s="24">
        <v>9</v>
      </c>
      <c r="AA96" s="22" t="e">
        <f>INDEX(AA62:AA68,MATCH(9.99999999999999E+307,AA62:AA68))</f>
        <v>#N/A</v>
      </c>
      <c r="AB96" s="9">
        <v>9</v>
      </c>
      <c r="AC96" s="22" t="e">
        <f>INDEX(AC62:AC68,MATCH(9.99999999999999E+307,AC62:AC68))</f>
        <v>#N/A</v>
      </c>
      <c r="AD96" s="24">
        <v>9</v>
      </c>
      <c r="AE96" s="22" t="e">
        <f>INDEX(AE62:AE68,MATCH(9.99999999999999E+307,AE62:AE68))</f>
        <v>#N/A</v>
      </c>
      <c r="AF96" s="9">
        <v>9</v>
      </c>
      <c r="AG96" s="22" t="e">
        <f>INDEX(AG62:AG68,MATCH(9.99999999999999E+307,AG62:AG68))</f>
        <v>#N/A</v>
      </c>
      <c r="AH96" s="24">
        <v>9</v>
      </c>
      <c r="AI96" s="22" t="e">
        <f>INDEX(AI62:AI68,MATCH(9.99999999999999E+307,AI62:AI68))</f>
        <v>#N/A</v>
      </c>
      <c r="AJ96" s="9">
        <v>9</v>
      </c>
      <c r="AK96" s="22" t="e">
        <f>INDEX(AK62:AK68,MATCH(9.99999999999999E+307,AK62:AK68))</f>
        <v>#N/A</v>
      </c>
      <c r="AL96" s="24">
        <v>9</v>
      </c>
      <c r="AM96" s="22" t="e">
        <f>INDEX(AM62:AM68,MATCH(9.99999999999999E+307,AM62:AM68))</f>
        <v>#N/A</v>
      </c>
      <c r="AN96" s="9">
        <v>9</v>
      </c>
      <c r="AO96" s="22" t="e">
        <f>INDEX(AO62:AO68,MATCH(9.99999999999999E+307,AO62:AO68))</f>
        <v>#N/A</v>
      </c>
      <c r="AP96" s="24">
        <v>9</v>
      </c>
      <c r="AQ96" s="22" t="e">
        <f>INDEX(AQ62:AQ68,MATCH(9.99999999999999E+307,AQ62:AQ68))</f>
        <v>#N/A</v>
      </c>
      <c r="AR96" s="9">
        <v>9</v>
      </c>
      <c r="AS96" s="22" t="e">
        <f>INDEX(AS62:AS68,MATCH(9.99999999999999E+307,AS62:AS68))</f>
        <v>#N/A</v>
      </c>
      <c r="AT96" s="24">
        <v>9</v>
      </c>
      <c r="AU96" s="22" t="e">
        <f>INDEX(AU62:AU68,MATCH(9.99999999999999E+307,AU62:AU68))</f>
        <v>#N/A</v>
      </c>
      <c r="AV96" s="9">
        <v>9</v>
      </c>
      <c r="AW96" s="22" t="e">
        <f>INDEX(AW62:AW68,MATCH(9.99999999999999E+307,AW62:AW68))</f>
        <v>#N/A</v>
      </c>
      <c r="AX96" s="24">
        <v>9</v>
      </c>
      <c r="AY96" s="22" t="e">
        <f>INDEX(AY62:AY68,MATCH(9.99999999999999E+307,AY62:AY68))</f>
        <v>#N/A</v>
      </c>
      <c r="AZ96" s="9">
        <v>9</v>
      </c>
      <c r="BA96" s="22" t="e">
        <f>INDEX(BA62:BA68,MATCH(9.99999999999999E+307,BA62:BA68))</f>
        <v>#N/A</v>
      </c>
      <c r="BB96" s="24">
        <v>9</v>
      </c>
      <c r="BC96" s="22" t="e">
        <f>INDEX(BC62:BC68,MATCH(9.99999999999999E+307,BC62:BC68))</f>
        <v>#N/A</v>
      </c>
      <c r="BD96" s="9">
        <v>9</v>
      </c>
      <c r="BE96" s="22" t="e">
        <f>INDEX(BE62:BE68,MATCH(9.99999999999999E+307,BE62:BE68))</f>
        <v>#N/A</v>
      </c>
      <c r="BF96" s="24">
        <v>9</v>
      </c>
      <c r="BG96" s="22" t="e">
        <f>INDEX(BG62:BG68,MATCH(9.99999999999999E+307,BG62:BG68))</f>
        <v>#N/A</v>
      </c>
      <c r="BH96" s="9">
        <v>9</v>
      </c>
      <c r="BI96" s="22" t="e">
        <f>INDEX(BI62:BI68,MATCH(9.99999999999999E+307,BI62:BI68))</f>
        <v>#N/A</v>
      </c>
      <c r="BJ96" s="24">
        <v>9</v>
      </c>
      <c r="BK96" s="22" t="e">
        <f>INDEX(BK62:BK68,MATCH(9.99999999999999E+307,BK62:BK68))</f>
        <v>#N/A</v>
      </c>
      <c r="BL96" s="9">
        <v>9</v>
      </c>
      <c r="BM96" s="22" t="e">
        <f>INDEX(BM62:BM68,MATCH(9.99999999999999E+307,BM62:BM68))</f>
        <v>#N/A</v>
      </c>
      <c r="BN96" s="24">
        <v>9</v>
      </c>
      <c r="BO96" s="22" t="e">
        <f>INDEX(BO62:BO68,MATCH(9.99999999999999E+307,BO62:BO68))</f>
        <v>#N/A</v>
      </c>
      <c r="BP96" s="9">
        <v>9</v>
      </c>
      <c r="BQ96" s="22" t="e">
        <f>INDEX(BQ62:BQ68,MATCH(9.99999999999999E+307,BQ62:BQ68))</f>
        <v>#N/A</v>
      </c>
      <c r="BR96" s="24">
        <v>9</v>
      </c>
      <c r="BS96" s="22" t="e">
        <f>INDEX(BS62:BS68,MATCH(9.99999999999999E+307,BS62:BS68))</f>
        <v>#N/A</v>
      </c>
    </row>
    <row r="97" spans="1:71" ht="16.5" hidden="1" thickBot="1" x14ac:dyDescent="0.3">
      <c r="A97" s="27"/>
      <c r="B97" s="29">
        <v>10</v>
      </c>
      <c r="C97" s="26" t="e">
        <f>INDEX(C69:C75,MATCH(9.99999999999999E+307,C69:C75))</f>
        <v>#N/A</v>
      </c>
      <c r="D97" s="30">
        <v>10</v>
      </c>
      <c r="E97" s="26" t="e">
        <f>INDEX(E69:E75,MATCH(9.99999999999999E+307,E69:E75))</f>
        <v>#N/A</v>
      </c>
      <c r="F97" s="31">
        <v>10</v>
      </c>
      <c r="G97" s="26" t="e">
        <f>INDEX(G69:G75,MATCH(9.99999999999999E+307,G69:G75))</f>
        <v>#N/A</v>
      </c>
      <c r="H97" s="30">
        <v>10</v>
      </c>
      <c r="I97" s="26" t="e">
        <f>INDEX(I69:I75,MATCH(9.99999999999999E+307,I69:I75))</f>
        <v>#N/A</v>
      </c>
      <c r="J97" s="31">
        <v>10</v>
      </c>
      <c r="K97" s="26" t="e">
        <f>INDEX(K69:K75,MATCH(9.99999999999999E+307,K69:K75))</f>
        <v>#N/A</v>
      </c>
      <c r="L97" s="30">
        <v>10</v>
      </c>
      <c r="M97" s="26" t="e">
        <f>INDEX(M69:M75,MATCH(9.99999999999999E+307,M69:M75))</f>
        <v>#N/A</v>
      </c>
      <c r="N97" s="31">
        <v>10</v>
      </c>
      <c r="O97" s="26" t="e">
        <f>INDEX(O69:O75,MATCH(9.99999999999999E+307,O69:O75))</f>
        <v>#N/A</v>
      </c>
      <c r="P97" s="30">
        <v>10</v>
      </c>
      <c r="Q97" s="26" t="e">
        <f>INDEX(Q69:Q75,MATCH(9.99999999999999E+307,Q69:Q75))</f>
        <v>#N/A</v>
      </c>
      <c r="R97" s="31">
        <v>10</v>
      </c>
      <c r="S97" s="26" t="e">
        <f>INDEX(S69:S75,MATCH(9.99999999999999E+307,S69:S75))</f>
        <v>#N/A</v>
      </c>
      <c r="T97" s="30">
        <v>10</v>
      </c>
      <c r="U97" s="26" t="e">
        <f>INDEX(U69:U75,MATCH(9.99999999999999E+307,U69:U75))</f>
        <v>#N/A</v>
      </c>
      <c r="V97" s="31">
        <v>10</v>
      </c>
      <c r="W97" s="26" t="e">
        <f>INDEX(W69:W75,MATCH(9.99999999999999E+307,W69:W75))</f>
        <v>#N/A</v>
      </c>
      <c r="X97" s="30">
        <v>10</v>
      </c>
      <c r="Y97" s="26" t="e">
        <f>INDEX(Y69:Y75,MATCH(9.99999999999999E+307,Y69:Y75))</f>
        <v>#N/A</v>
      </c>
      <c r="Z97" s="31">
        <v>10</v>
      </c>
      <c r="AA97" s="26" t="e">
        <f>INDEX(AA69:AA75,MATCH(9.99999999999999E+307,AA69:AA75))</f>
        <v>#N/A</v>
      </c>
      <c r="AB97" s="30">
        <v>10</v>
      </c>
      <c r="AC97" s="26" t="e">
        <f>INDEX(AC69:AC75,MATCH(9.99999999999999E+307,AC69:AC75))</f>
        <v>#N/A</v>
      </c>
      <c r="AD97" s="31">
        <v>10</v>
      </c>
      <c r="AE97" s="26" t="e">
        <f>INDEX(AE69:AE75,MATCH(9.99999999999999E+307,AE69:AE75))</f>
        <v>#N/A</v>
      </c>
      <c r="AF97" s="30">
        <v>10</v>
      </c>
      <c r="AG97" s="26" t="e">
        <f>INDEX(AG69:AG75,MATCH(9.99999999999999E+307,AG69:AG75))</f>
        <v>#N/A</v>
      </c>
      <c r="AH97" s="31">
        <v>10</v>
      </c>
      <c r="AI97" s="26" t="e">
        <f>INDEX(AI69:AI75,MATCH(9.99999999999999E+307,AI69:AI75))</f>
        <v>#N/A</v>
      </c>
      <c r="AJ97" s="30">
        <v>10</v>
      </c>
      <c r="AK97" s="26" t="e">
        <f>INDEX(AK69:AK75,MATCH(9.99999999999999E+307,AK69:AK75))</f>
        <v>#N/A</v>
      </c>
      <c r="AL97" s="31">
        <v>10</v>
      </c>
      <c r="AM97" s="26" t="e">
        <f>INDEX(AM69:AM75,MATCH(9.99999999999999E+307,AM69:AM75))</f>
        <v>#N/A</v>
      </c>
      <c r="AN97" s="30">
        <v>10</v>
      </c>
      <c r="AO97" s="26" t="e">
        <f>INDEX(AO69:AO75,MATCH(9.99999999999999E+307,AO69:AO75))</f>
        <v>#N/A</v>
      </c>
      <c r="AP97" s="31">
        <v>10</v>
      </c>
      <c r="AQ97" s="26" t="e">
        <f>INDEX(AQ69:AQ75,MATCH(9.99999999999999E+307,AQ69:AQ75))</f>
        <v>#N/A</v>
      </c>
      <c r="AR97" s="30">
        <v>10</v>
      </c>
      <c r="AS97" s="26" t="e">
        <f>INDEX(AS69:AS75,MATCH(9.99999999999999E+307,AS69:AS75))</f>
        <v>#N/A</v>
      </c>
      <c r="AT97" s="31">
        <v>10</v>
      </c>
      <c r="AU97" s="26" t="e">
        <f>INDEX(AU69:AU75,MATCH(9.99999999999999E+307,AU69:AU75))</f>
        <v>#N/A</v>
      </c>
      <c r="AV97" s="30">
        <v>10</v>
      </c>
      <c r="AW97" s="26" t="e">
        <f>INDEX(AW69:AW75,MATCH(9.99999999999999E+307,AW69:AW75))</f>
        <v>#N/A</v>
      </c>
      <c r="AX97" s="31">
        <v>10</v>
      </c>
      <c r="AY97" s="26" t="e">
        <f>INDEX(AY69:AY75,MATCH(9.99999999999999E+307,AY69:AY75))</f>
        <v>#N/A</v>
      </c>
      <c r="AZ97" s="30">
        <v>10</v>
      </c>
      <c r="BA97" s="26" t="e">
        <f>INDEX(BA69:BA75,MATCH(9.99999999999999E+307,BA69:BA75))</f>
        <v>#N/A</v>
      </c>
      <c r="BB97" s="31">
        <v>10</v>
      </c>
      <c r="BC97" s="26" t="e">
        <f>INDEX(BC69:BC75,MATCH(9.99999999999999E+307,BC69:BC75))</f>
        <v>#N/A</v>
      </c>
      <c r="BD97" s="30">
        <v>10</v>
      </c>
      <c r="BE97" s="26" t="e">
        <f>INDEX(BE69:BE75,MATCH(9.99999999999999E+307,BE69:BE75))</f>
        <v>#N/A</v>
      </c>
      <c r="BF97" s="31">
        <v>10</v>
      </c>
      <c r="BG97" s="26" t="e">
        <f>INDEX(BG69:BG75,MATCH(9.99999999999999E+307,BG69:BG75))</f>
        <v>#N/A</v>
      </c>
      <c r="BH97" s="30">
        <v>10</v>
      </c>
      <c r="BI97" s="26" t="e">
        <f>INDEX(BI69:BI75,MATCH(9.99999999999999E+307,BI69:BI75))</f>
        <v>#N/A</v>
      </c>
      <c r="BJ97" s="31">
        <v>10</v>
      </c>
      <c r="BK97" s="26" t="e">
        <f>INDEX(BK69:BK75,MATCH(9.99999999999999E+307,BK69:BK75))</f>
        <v>#N/A</v>
      </c>
      <c r="BL97" s="30">
        <v>10</v>
      </c>
      <c r="BM97" s="26" t="e">
        <f>INDEX(BM69:BM75,MATCH(9.99999999999999E+307,BM69:BM75))</f>
        <v>#N/A</v>
      </c>
      <c r="BN97" s="31">
        <v>10</v>
      </c>
      <c r="BO97" s="32" t="e">
        <f>INDEX(BO69:BO75,MATCH(9.99999999999999E+307,BO69:BO75))</f>
        <v>#N/A</v>
      </c>
      <c r="BP97" s="33">
        <v>10</v>
      </c>
      <c r="BQ97" s="32" t="e">
        <f>INDEX(BQ69:BQ75,MATCH(9.99999999999999E+307,BQ69:BQ75))</f>
        <v>#N/A</v>
      </c>
      <c r="BR97" s="34">
        <v>10</v>
      </c>
      <c r="BS97" s="26" t="e">
        <f>INDEX(BS69:BS75,MATCH(9.99999999999999E+307,BS69:BS75))</f>
        <v>#N/A</v>
      </c>
    </row>
  </sheetData>
  <sheetProtection algorithmName="SHA-512" hashValue="s8SdKHWXE6+yAq2qU4NhRUpAVFmDiH3OKUa6AaXfFtc5qX/LBCdTJex77tnZiXLF8A3IytxtDvL7lbUDwyS6vA==" saltValue="TSbvAHA3+4QEMzY4uBXNQQ==" spinCount="100000" sheet="1" selectLockedCells="1"/>
  <mergeCells count="118">
    <mergeCell ref="BR80:BS82"/>
    <mergeCell ref="BH80:BI82"/>
    <mergeCell ref="BJ80:BK82"/>
    <mergeCell ref="BL80:BM82"/>
    <mergeCell ref="BN80:BO82"/>
    <mergeCell ref="BP80:BQ82"/>
    <mergeCell ref="AX80:AY82"/>
    <mergeCell ref="AZ80:BA82"/>
    <mergeCell ref="BB80:BC82"/>
    <mergeCell ref="BD80:BE82"/>
    <mergeCell ref="BF80:BG82"/>
    <mergeCell ref="AN80:AO82"/>
    <mergeCell ref="AP80:AQ82"/>
    <mergeCell ref="AR80:AS82"/>
    <mergeCell ref="AT80:AU82"/>
    <mergeCell ref="AV80:AW82"/>
    <mergeCell ref="AD80:AE82"/>
    <mergeCell ref="AF80:AG82"/>
    <mergeCell ref="AH80:AI82"/>
    <mergeCell ref="AJ80:AK82"/>
    <mergeCell ref="AL80:AM82"/>
    <mergeCell ref="BR77:BS79"/>
    <mergeCell ref="A80:A82"/>
    <mergeCell ref="B80:C82"/>
    <mergeCell ref="D80:E82"/>
    <mergeCell ref="F80:G82"/>
    <mergeCell ref="H80:I82"/>
    <mergeCell ref="J80:K82"/>
    <mergeCell ref="L80:M82"/>
    <mergeCell ref="N80:O82"/>
    <mergeCell ref="P80:Q82"/>
    <mergeCell ref="R80:S82"/>
    <mergeCell ref="T80:U82"/>
    <mergeCell ref="V80:W82"/>
    <mergeCell ref="X80:Y82"/>
    <mergeCell ref="Z80:AA82"/>
    <mergeCell ref="AB80:AC82"/>
    <mergeCell ref="BH77:BI79"/>
    <mergeCell ref="BJ77:BK79"/>
    <mergeCell ref="BL77:BM79"/>
    <mergeCell ref="BN77:BO79"/>
    <mergeCell ref="BP77:BQ79"/>
    <mergeCell ref="AX77:AY79"/>
    <mergeCell ref="AZ77:BA79"/>
    <mergeCell ref="BB77:BC79"/>
    <mergeCell ref="BD77:BE79"/>
    <mergeCell ref="BF77:BG79"/>
    <mergeCell ref="AN77:AO79"/>
    <mergeCell ref="AP77:AQ79"/>
    <mergeCell ref="AR77:AS79"/>
    <mergeCell ref="AT77:AU79"/>
    <mergeCell ref="AV77:AW79"/>
    <mergeCell ref="AD77:AE79"/>
    <mergeCell ref="AF77:AG79"/>
    <mergeCell ref="AH77:AI79"/>
    <mergeCell ref="AJ77:AK79"/>
    <mergeCell ref="AL77:AM79"/>
    <mergeCell ref="X77:Y79"/>
    <mergeCell ref="N1:O5"/>
    <mergeCell ref="P1:Q5"/>
    <mergeCell ref="R1:S5"/>
    <mergeCell ref="T1:U5"/>
    <mergeCell ref="V1:W5"/>
    <mergeCell ref="Z77:AA79"/>
    <mergeCell ref="AB77:AC79"/>
    <mergeCell ref="J77:K79"/>
    <mergeCell ref="L77:M79"/>
    <mergeCell ref="N77:O79"/>
    <mergeCell ref="P77:Q79"/>
    <mergeCell ref="R77:S79"/>
    <mergeCell ref="A77:A79"/>
    <mergeCell ref="B77:C79"/>
    <mergeCell ref="D77:E79"/>
    <mergeCell ref="F77:G79"/>
    <mergeCell ref="H77:I79"/>
    <mergeCell ref="AX1:AY5"/>
    <mergeCell ref="AZ1:BA5"/>
    <mergeCell ref="BB1:BC5"/>
    <mergeCell ref="BD1:BE5"/>
    <mergeCell ref="Z1:AA5"/>
    <mergeCell ref="AB1:AC5"/>
    <mergeCell ref="AD1:AE5"/>
    <mergeCell ref="AF1:AG5"/>
    <mergeCell ref="AH1:AI5"/>
    <mergeCell ref="AJ1:AK5"/>
    <mergeCell ref="X1:Y5"/>
    <mergeCell ref="B1:C5"/>
    <mergeCell ref="D1:E5"/>
    <mergeCell ref="F1:G5"/>
    <mergeCell ref="H1:I5"/>
    <mergeCell ref="J1:K5"/>
    <mergeCell ref="L1:M5"/>
    <mergeCell ref="T77:U79"/>
    <mergeCell ref="V77:W79"/>
    <mergeCell ref="BJ1:BK5"/>
    <mergeCell ref="BL1:BM5"/>
    <mergeCell ref="BN1:BO5"/>
    <mergeCell ref="BP1:BQ5"/>
    <mergeCell ref="BR1:BS5"/>
    <mergeCell ref="A48:A54"/>
    <mergeCell ref="A55:A61"/>
    <mergeCell ref="A62:A68"/>
    <mergeCell ref="A69:A75"/>
    <mergeCell ref="A6:A12"/>
    <mergeCell ref="A13:A19"/>
    <mergeCell ref="A20:A26"/>
    <mergeCell ref="A27:A33"/>
    <mergeCell ref="A34:A40"/>
    <mergeCell ref="A41:A47"/>
    <mergeCell ref="BF1:BG5"/>
    <mergeCell ref="BH1:BI5"/>
    <mergeCell ref="AL1:AM5"/>
    <mergeCell ref="AN1:AO5"/>
    <mergeCell ref="AP1:AQ5"/>
    <mergeCell ref="AR1:AS5"/>
    <mergeCell ref="AT1:AU5"/>
    <mergeCell ref="AV1:AW5"/>
    <mergeCell ref="A3:A5"/>
  </mergeCells>
  <conditionalFormatting sqref="A3:A5">
    <cfRule type="colorScale" priority="466">
      <colorScale>
        <cfvo type="num" val="&quot;0-1.99&quot;"/>
        <cfvo type="num" val="&quot;2.0-2.99&quot;"/>
        <cfvo type="num" val="&quot;3.0-4.0&quot;"/>
        <color theme="5" tint="0.39997558519241921"/>
        <color rgb="FFFFEB84"/>
        <color rgb="FF63BE7B"/>
      </colorScale>
    </cfRule>
  </conditionalFormatting>
  <conditionalFormatting sqref="B6:B12 D98:AU1048576 A1:A5 BT1:XFD1048576 A98:B1048576">
    <cfRule type="colorScale" priority="465">
      <colorScale>
        <cfvo type="num" val="&quot;0-1.99&quot;"/>
        <cfvo type="num" val="&quot;2.0-2.99&quot;"/>
        <cfvo type="num" val="&quot;3.0-4.0&quot;"/>
        <color theme="5" tint="0.59999389629810485"/>
        <color rgb="FFFFEB84"/>
        <color rgb="FF63BE7B"/>
      </colorScale>
    </cfRule>
  </conditionalFormatting>
  <conditionalFormatting sqref="C6:C12 C98:C1048576">
    <cfRule type="colorScale" priority="464">
      <colorScale>
        <cfvo type="num" val="0"/>
        <cfvo type="num" val="2"/>
        <cfvo type="num" val="4"/>
        <color theme="5" tint="0.39997558519241921"/>
        <color rgb="FFFFEB84"/>
        <color rgb="FF63BE7B"/>
      </colorScale>
    </cfRule>
  </conditionalFormatting>
  <conditionalFormatting sqref="D6:D12">
    <cfRule type="colorScale" priority="463">
      <colorScale>
        <cfvo type="num" val="&quot;0-1.99&quot;"/>
        <cfvo type="num" val="&quot;2.0-2.99&quot;"/>
        <cfvo type="num" val="&quot;3.0-4.0&quot;"/>
        <color theme="5" tint="0.59999389629810485"/>
        <color rgb="FFFFEB84"/>
        <color rgb="FF63BE7B"/>
      </colorScale>
    </cfRule>
  </conditionalFormatting>
  <conditionalFormatting sqref="E6:E12">
    <cfRule type="colorScale" priority="462">
      <colorScale>
        <cfvo type="num" val="0"/>
        <cfvo type="num" val="2"/>
        <cfvo type="num" val="4"/>
        <color theme="5" tint="0.39997558519241921"/>
        <color rgb="FFFFEB84"/>
        <color rgb="FF63BE7B"/>
      </colorScale>
    </cfRule>
  </conditionalFormatting>
  <conditionalFormatting sqref="B13:B19">
    <cfRule type="colorScale" priority="461">
      <colorScale>
        <cfvo type="num" val="&quot;0-1.99&quot;"/>
        <cfvo type="num" val="&quot;2.0-2.99&quot;"/>
        <cfvo type="num" val="&quot;3.0-4.0&quot;"/>
        <color theme="5" tint="0.59999389629810485"/>
        <color rgb="FFFFEB84"/>
        <color rgb="FF63BE7B"/>
      </colorScale>
    </cfRule>
  </conditionalFormatting>
  <conditionalFormatting sqref="C13:C19">
    <cfRule type="colorScale" priority="460">
      <colorScale>
        <cfvo type="num" val="0"/>
        <cfvo type="num" val="2"/>
        <cfvo type="num" val="4"/>
        <color theme="5" tint="0.39997558519241921"/>
        <color rgb="FFFFEB84"/>
        <color rgb="FF63BE7B"/>
      </colorScale>
    </cfRule>
  </conditionalFormatting>
  <conditionalFormatting sqref="B20:B26">
    <cfRule type="colorScale" priority="459">
      <colorScale>
        <cfvo type="num" val="&quot;0-1.99&quot;"/>
        <cfvo type="num" val="&quot;2.0-2.99&quot;"/>
        <cfvo type="num" val="&quot;3.0-4.0&quot;"/>
        <color theme="5" tint="0.59999389629810485"/>
        <color rgb="FFFFEB84"/>
        <color rgb="FF63BE7B"/>
      </colorScale>
    </cfRule>
  </conditionalFormatting>
  <conditionalFormatting sqref="C20:C26">
    <cfRule type="colorScale" priority="458">
      <colorScale>
        <cfvo type="num" val="0"/>
        <cfvo type="num" val="2"/>
        <cfvo type="num" val="4"/>
        <color theme="5" tint="0.39997558519241921"/>
        <color rgb="FFFFEB84"/>
        <color rgb="FF63BE7B"/>
      </colorScale>
    </cfRule>
  </conditionalFormatting>
  <conditionalFormatting sqref="D13:D19">
    <cfRule type="colorScale" priority="457">
      <colorScale>
        <cfvo type="num" val="&quot;0-1.99&quot;"/>
        <cfvo type="num" val="&quot;2.0-2.99&quot;"/>
        <cfvo type="num" val="&quot;3.0-4.0&quot;"/>
        <color theme="5" tint="0.59999389629810485"/>
        <color rgb="FFFFEB84"/>
        <color rgb="FF63BE7B"/>
      </colorScale>
    </cfRule>
  </conditionalFormatting>
  <conditionalFormatting sqref="E13:E19">
    <cfRule type="colorScale" priority="456">
      <colorScale>
        <cfvo type="num" val="0"/>
        <cfvo type="num" val="2"/>
        <cfvo type="num" val="4"/>
        <color theme="5" tint="0.39997558519241921"/>
        <color rgb="FFFFEB84"/>
        <color rgb="FF63BE7B"/>
      </colorScale>
    </cfRule>
  </conditionalFormatting>
  <conditionalFormatting sqref="D20:D26">
    <cfRule type="colorScale" priority="455">
      <colorScale>
        <cfvo type="num" val="&quot;0-1.99&quot;"/>
        <cfvo type="num" val="&quot;2.0-2.99&quot;"/>
        <cfvo type="num" val="&quot;3.0-4.0&quot;"/>
        <color theme="5" tint="0.59999389629810485"/>
        <color rgb="FFFFEB84"/>
        <color rgb="FF63BE7B"/>
      </colorScale>
    </cfRule>
  </conditionalFormatting>
  <conditionalFormatting sqref="E20:E26">
    <cfRule type="colorScale" priority="454">
      <colorScale>
        <cfvo type="num" val="0"/>
        <cfvo type="num" val="2"/>
        <cfvo type="num" val="4"/>
        <color theme="5" tint="0.39997558519241921"/>
        <color rgb="FFFFEB84"/>
        <color rgb="FF63BE7B"/>
      </colorScale>
    </cfRule>
  </conditionalFormatting>
  <conditionalFormatting sqref="F6:F12">
    <cfRule type="colorScale" priority="453">
      <colorScale>
        <cfvo type="num" val="&quot;0-1.99&quot;"/>
        <cfvo type="num" val="&quot;2.0-2.99&quot;"/>
        <cfvo type="num" val="&quot;3.0-4.0&quot;"/>
        <color theme="5" tint="0.59999389629810485"/>
        <color rgb="FFFFEB84"/>
        <color rgb="FF63BE7B"/>
      </colorScale>
    </cfRule>
  </conditionalFormatting>
  <conditionalFormatting sqref="G6:G12">
    <cfRule type="colorScale" priority="452">
      <colorScale>
        <cfvo type="num" val="0"/>
        <cfvo type="num" val="2"/>
        <cfvo type="num" val="4"/>
        <color theme="5" tint="0.39997558519241921"/>
        <color rgb="FFFFEB84"/>
        <color rgb="FF63BE7B"/>
      </colorScale>
    </cfRule>
  </conditionalFormatting>
  <conditionalFormatting sqref="F13:F19">
    <cfRule type="colorScale" priority="451">
      <colorScale>
        <cfvo type="num" val="&quot;0-1.99&quot;"/>
        <cfvo type="num" val="&quot;2.0-2.99&quot;"/>
        <cfvo type="num" val="&quot;3.0-4.0&quot;"/>
        <color theme="5" tint="0.59999389629810485"/>
        <color rgb="FFFFEB84"/>
        <color rgb="FF63BE7B"/>
      </colorScale>
    </cfRule>
  </conditionalFormatting>
  <conditionalFormatting sqref="G13:G19">
    <cfRule type="colorScale" priority="450">
      <colorScale>
        <cfvo type="num" val="0"/>
        <cfvo type="num" val="2"/>
        <cfvo type="num" val="4"/>
        <color theme="5" tint="0.39997558519241921"/>
        <color rgb="FFFFEB84"/>
        <color rgb="FF63BE7B"/>
      </colorScale>
    </cfRule>
  </conditionalFormatting>
  <conditionalFormatting sqref="F20:F26">
    <cfRule type="colorScale" priority="449">
      <colorScale>
        <cfvo type="num" val="&quot;0-1.99&quot;"/>
        <cfvo type="num" val="&quot;2.0-2.99&quot;"/>
        <cfvo type="num" val="&quot;3.0-4.0&quot;"/>
        <color theme="5" tint="0.59999389629810485"/>
        <color rgb="FFFFEB84"/>
        <color rgb="FF63BE7B"/>
      </colorScale>
    </cfRule>
  </conditionalFormatting>
  <conditionalFormatting sqref="G20:G26">
    <cfRule type="colorScale" priority="448">
      <colorScale>
        <cfvo type="num" val="0"/>
        <cfvo type="num" val="2"/>
        <cfvo type="num" val="4"/>
        <color theme="5" tint="0.39997558519241921"/>
        <color rgb="FFFFEB84"/>
        <color rgb="FF63BE7B"/>
      </colorScale>
    </cfRule>
  </conditionalFormatting>
  <conditionalFormatting sqref="H6:H12">
    <cfRule type="colorScale" priority="447">
      <colorScale>
        <cfvo type="num" val="&quot;0-1.99&quot;"/>
        <cfvo type="num" val="&quot;2.0-2.99&quot;"/>
        <cfvo type="num" val="&quot;3.0-4.0&quot;"/>
        <color theme="5" tint="0.59999389629810485"/>
        <color rgb="FFFFEB84"/>
        <color rgb="FF63BE7B"/>
      </colorScale>
    </cfRule>
  </conditionalFormatting>
  <conditionalFormatting sqref="I6:I12">
    <cfRule type="colorScale" priority="446">
      <colorScale>
        <cfvo type="num" val="0"/>
        <cfvo type="num" val="2"/>
        <cfvo type="num" val="4"/>
        <color theme="5" tint="0.39997558519241921"/>
        <color rgb="FFFFEB84"/>
        <color rgb="FF63BE7B"/>
      </colorScale>
    </cfRule>
  </conditionalFormatting>
  <conditionalFormatting sqref="H13:H19">
    <cfRule type="colorScale" priority="445">
      <colorScale>
        <cfvo type="num" val="&quot;0-1.99&quot;"/>
        <cfvo type="num" val="&quot;2.0-2.99&quot;"/>
        <cfvo type="num" val="&quot;3.0-4.0&quot;"/>
        <color theme="5" tint="0.59999389629810485"/>
        <color rgb="FFFFEB84"/>
        <color rgb="FF63BE7B"/>
      </colorScale>
    </cfRule>
  </conditionalFormatting>
  <conditionalFormatting sqref="I13:I19">
    <cfRule type="colorScale" priority="444">
      <colorScale>
        <cfvo type="num" val="0"/>
        <cfvo type="num" val="2"/>
        <cfvo type="num" val="4"/>
        <color theme="5" tint="0.39997558519241921"/>
        <color rgb="FFFFEB84"/>
        <color rgb="FF63BE7B"/>
      </colorScale>
    </cfRule>
  </conditionalFormatting>
  <conditionalFormatting sqref="H20:H26">
    <cfRule type="colorScale" priority="443">
      <colorScale>
        <cfvo type="num" val="&quot;0-1.99&quot;"/>
        <cfvo type="num" val="&quot;2.0-2.99&quot;"/>
        <cfvo type="num" val="&quot;3.0-4.0&quot;"/>
        <color theme="5" tint="0.59999389629810485"/>
        <color rgb="FFFFEB84"/>
        <color rgb="FF63BE7B"/>
      </colorScale>
    </cfRule>
  </conditionalFormatting>
  <conditionalFormatting sqref="I20:I26">
    <cfRule type="colorScale" priority="442">
      <colorScale>
        <cfvo type="num" val="0"/>
        <cfvo type="num" val="2"/>
        <cfvo type="num" val="4"/>
        <color theme="5" tint="0.39997558519241921"/>
        <color rgb="FFFFEB84"/>
        <color rgb="FF63BE7B"/>
      </colorScale>
    </cfRule>
  </conditionalFormatting>
  <conditionalFormatting sqref="J6:J12">
    <cfRule type="colorScale" priority="441">
      <colorScale>
        <cfvo type="num" val="&quot;0-1.99&quot;"/>
        <cfvo type="num" val="&quot;2.0-2.99&quot;"/>
        <cfvo type="num" val="&quot;3.0-4.0&quot;"/>
        <color theme="5" tint="0.59999389629810485"/>
        <color rgb="FFFFEB84"/>
        <color rgb="FF63BE7B"/>
      </colorScale>
    </cfRule>
  </conditionalFormatting>
  <conditionalFormatting sqref="K6:K12">
    <cfRule type="colorScale" priority="440">
      <colorScale>
        <cfvo type="num" val="0"/>
        <cfvo type="num" val="2"/>
        <cfvo type="num" val="4"/>
        <color theme="5" tint="0.39997558519241921"/>
        <color rgb="FFFFEB84"/>
        <color rgb="FF63BE7B"/>
      </colorScale>
    </cfRule>
  </conditionalFormatting>
  <conditionalFormatting sqref="J13:J19">
    <cfRule type="colorScale" priority="439">
      <colorScale>
        <cfvo type="num" val="&quot;0-1.99&quot;"/>
        <cfvo type="num" val="&quot;2.0-2.99&quot;"/>
        <cfvo type="num" val="&quot;3.0-4.0&quot;"/>
        <color theme="5" tint="0.59999389629810485"/>
        <color rgb="FFFFEB84"/>
        <color rgb="FF63BE7B"/>
      </colorScale>
    </cfRule>
  </conditionalFormatting>
  <conditionalFormatting sqref="K13:K19">
    <cfRule type="colorScale" priority="438">
      <colorScale>
        <cfvo type="num" val="0"/>
        <cfvo type="num" val="2"/>
        <cfvo type="num" val="4"/>
        <color theme="5" tint="0.39997558519241921"/>
        <color rgb="FFFFEB84"/>
        <color rgb="FF63BE7B"/>
      </colorScale>
    </cfRule>
  </conditionalFormatting>
  <conditionalFormatting sqref="J20:J26">
    <cfRule type="colorScale" priority="437">
      <colorScale>
        <cfvo type="num" val="&quot;0-1.99&quot;"/>
        <cfvo type="num" val="&quot;2.0-2.99&quot;"/>
        <cfvo type="num" val="&quot;3.0-4.0&quot;"/>
        <color theme="5" tint="0.59999389629810485"/>
        <color rgb="FFFFEB84"/>
        <color rgb="FF63BE7B"/>
      </colorScale>
    </cfRule>
  </conditionalFormatting>
  <conditionalFormatting sqref="K20:K26">
    <cfRule type="colorScale" priority="436">
      <colorScale>
        <cfvo type="num" val="0"/>
        <cfvo type="num" val="2"/>
        <cfvo type="num" val="4"/>
        <color theme="5" tint="0.39997558519241921"/>
        <color rgb="FFFFEB84"/>
        <color rgb="FF63BE7B"/>
      </colorScale>
    </cfRule>
  </conditionalFormatting>
  <conditionalFormatting sqref="B27:B33">
    <cfRule type="colorScale" priority="435">
      <colorScale>
        <cfvo type="num" val="&quot;0-1.99&quot;"/>
        <cfvo type="num" val="&quot;2.0-2.99&quot;"/>
        <cfvo type="num" val="&quot;3.0-4.0&quot;"/>
        <color theme="5" tint="0.59999389629810485"/>
        <color rgb="FFFFEB84"/>
        <color rgb="FF63BE7B"/>
      </colorScale>
    </cfRule>
  </conditionalFormatting>
  <conditionalFormatting sqref="C27:C33">
    <cfRule type="colorScale" priority="434">
      <colorScale>
        <cfvo type="num" val="0"/>
        <cfvo type="num" val="2"/>
        <cfvo type="num" val="4"/>
        <color theme="5" tint="0.39997558519241921"/>
        <color rgb="FFFFEB84"/>
        <color rgb="FF63BE7B"/>
      </colorScale>
    </cfRule>
  </conditionalFormatting>
  <conditionalFormatting sqref="D27:D33">
    <cfRule type="colorScale" priority="433">
      <colorScale>
        <cfvo type="num" val="&quot;0-1.99&quot;"/>
        <cfvo type="num" val="&quot;2.0-2.99&quot;"/>
        <cfvo type="num" val="&quot;3.0-4.0&quot;"/>
        <color theme="5" tint="0.59999389629810485"/>
        <color rgb="FFFFEB84"/>
        <color rgb="FF63BE7B"/>
      </colorScale>
    </cfRule>
  </conditionalFormatting>
  <conditionalFormatting sqref="E27:E33">
    <cfRule type="colorScale" priority="432">
      <colorScale>
        <cfvo type="num" val="0"/>
        <cfvo type="num" val="2"/>
        <cfvo type="num" val="4"/>
        <color theme="5" tint="0.39997558519241921"/>
        <color rgb="FFFFEB84"/>
        <color rgb="FF63BE7B"/>
      </colorScale>
    </cfRule>
  </conditionalFormatting>
  <conditionalFormatting sqref="F27:F33">
    <cfRule type="colorScale" priority="431">
      <colorScale>
        <cfvo type="num" val="&quot;0-1.99&quot;"/>
        <cfvo type="num" val="&quot;2.0-2.99&quot;"/>
        <cfvo type="num" val="&quot;3.0-4.0&quot;"/>
        <color theme="5" tint="0.59999389629810485"/>
        <color rgb="FFFFEB84"/>
        <color rgb="FF63BE7B"/>
      </colorScale>
    </cfRule>
  </conditionalFormatting>
  <conditionalFormatting sqref="G27:G33">
    <cfRule type="colorScale" priority="430">
      <colorScale>
        <cfvo type="num" val="0"/>
        <cfvo type="num" val="2"/>
        <cfvo type="num" val="4"/>
        <color theme="5" tint="0.39997558519241921"/>
        <color rgb="FFFFEB84"/>
        <color rgb="FF63BE7B"/>
      </colorScale>
    </cfRule>
  </conditionalFormatting>
  <conditionalFormatting sqref="H27:H33">
    <cfRule type="colorScale" priority="429">
      <colorScale>
        <cfvo type="num" val="&quot;0-1.99&quot;"/>
        <cfvo type="num" val="&quot;2.0-2.99&quot;"/>
        <cfvo type="num" val="&quot;3.0-4.0&quot;"/>
        <color theme="5" tint="0.59999389629810485"/>
        <color rgb="FFFFEB84"/>
        <color rgb="FF63BE7B"/>
      </colorScale>
    </cfRule>
  </conditionalFormatting>
  <conditionalFormatting sqref="I27:I33">
    <cfRule type="colorScale" priority="428">
      <colorScale>
        <cfvo type="num" val="0"/>
        <cfvo type="num" val="2"/>
        <cfvo type="num" val="4"/>
        <color theme="5" tint="0.39997558519241921"/>
        <color rgb="FFFFEB84"/>
        <color rgb="FF63BE7B"/>
      </colorScale>
    </cfRule>
  </conditionalFormatting>
  <conditionalFormatting sqref="J27:J33">
    <cfRule type="colorScale" priority="427">
      <colorScale>
        <cfvo type="num" val="&quot;0-1.99&quot;"/>
        <cfvo type="num" val="&quot;2.0-2.99&quot;"/>
        <cfvo type="num" val="&quot;3.0-4.0&quot;"/>
        <color theme="5" tint="0.59999389629810485"/>
        <color rgb="FFFFEB84"/>
        <color rgb="FF63BE7B"/>
      </colorScale>
    </cfRule>
  </conditionalFormatting>
  <conditionalFormatting sqref="K27:K33">
    <cfRule type="colorScale" priority="426">
      <colorScale>
        <cfvo type="num" val="0"/>
        <cfvo type="num" val="2"/>
        <cfvo type="num" val="4"/>
        <color theme="5" tint="0.39997558519241921"/>
        <color rgb="FFFFEB84"/>
        <color rgb="FF63BE7B"/>
      </colorScale>
    </cfRule>
  </conditionalFormatting>
  <conditionalFormatting sqref="B34:B40">
    <cfRule type="colorScale" priority="425">
      <colorScale>
        <cfvo type="num" val="&quot;0-1.99&quot;"/>
        <cfvo type="num" val="&quot;2.0-2.99&quot;"/>
        <cfvo type="num" val="&quot;3.0-4.0&quot;"/>
        <color theme="5" tint="0.59999389629810485"/>
        <color rgb="FFFFEB84"/>
        <color rgb="FF63BE7B"/>
      </colorScale>
    </cfRule>
  </conditionalFormatting>
  <conditionalFormatting sqref="C34:C40">
    <cfRule type="colorScale" priority="424">
      <colorScale>
        <cfvo type="num" val="0"/>
        <cfvo type="num" val="2"/>
        <cfvo type="num" val="4"/>
        <color theme="5" tint="0.39997558519241921"/>
        <color rgb="FFFFEB84"/>
        <color rgb="FF63BE7B"/>
      </colorScale>
    </cfRule>
  </conditionalFormatting>
  <conditionalFormatting sqref="B41:B47">
    <cfRule type="colorScale" priority="423">
      <colorScale>
        <cfvo type="num" val="&quot;0-1.99&quot;"/>
        <cfvo type="num" val="&quot;2.0-2.99&quot;"/>
        <cfvo type="num" val="&quot;3.0-4.0&quot;"/>
        <color theme="5" tint="0.59999389629810485"/>
        <color rgb="FFFFEB84"/>
        <color rgb="FF63BE7B"/>
      </colorScale>
    </cfRule>
  </conditionalFormatting>
  <conditionalFormatting sqref="C41:C47">
    <cfRule type="colorScale" priority="422">
      <colorScale>
        <cfvo type="num" val="0"/>
        <cfvo type="num" val="2"/>
        <cfvo type="num" val="4"/>
        <color theme="5" tint="0.39997558519241921"/>
        <color rgb="FFFFEB84"/>
        <color rgb="FF63BE7B"/>
      </colorScale>
    </cfRule>
  </conditionalFormatting>
  <conditionalFormatting sqref="D34:D40">
    <cfRule type="colorScale" priority="421">
      <colorScale>
        <cfvo type="num" val="&quot;0-1.99&quot;"/>
        <cfvo type="num" val="&quot;2.0-2.99&quot;"/>
        <cfvo type="num" val="&quot;3.0-4.0&quot;"/>
        <color theme="5" tint="0.59999389629810485"/>
        <color rgb="FFFFEB84"/>
        <color rgb="FF63BE7B"/>
      </colorScale>
    </cfRule>
  </conditionalFormatting>
  <conditionalFormatting sqref="E34:E40">
    <cfRule type="colorScale" priority="420">
      <colorScale>
        <cfvo type="num" val="0"/>
        <cfvo type="num" val="2"/>
        <cfvo type="num" val="4"/>
        <color theme="5" tint="0.39997558519241921"/>
        <color rgb="FFFFEB84"/>
        <color rgb="FF63BE7B"/>
      </colorScale>
    </cfRule>
  </conditionalFormatting>
  <conditionalFormatting sqref="D41:D47">
    <cfRule type="colorScale" priority="419">
      <colorScale>
        <cfvo type="num" val="&quot;0-1.99&quot;"/>
        <cfvo type="num" val="&quot;2.0-2.99&quot;"/>
        <cfvo type="num" val="&quot;3.0-4.0&quot;"/>
        <color theme="5" tint="0.59999389629810485"/>
        <color rgb="FFFFEB84"/>
        <color rgb="FF63BE7B"/>
      </colorScale>
    </cfRule>
  </conditionalFormatting>
  <conditionalFormatting sqref="E41:E47">
    <cfRule type="colorScale" priority="418">
      <colorScale>
        <cfvo type="num" val="0"/>
        <cfvo type="num" val="2"/>
        <cfvo type="num" val="4"/>
        <color theme="5" tint="0.39997558519241921"/>
        <color rgb="FFFFEB84"/>
        <color rgb="FF63BE7B"/>
      </colorScale>
    </cfRule>
  </conditionalFormatting>
  <conditionalFormatting sqref="F34:F40">
    <cfRule type="colorScale" priority="417">
      <colorScale>
        <cfvo type="num" val="&quot;0-1.99&quot;"/>
        <cfvo type="num" val="&quot;2.0-2.99&quot;"/>
        <cfvo type="num" val="&quot;3.0-4.0&quot;"/>
        <color theme="5" tint="0.59999389629810485"/>
        <color rgb="FFFFEB84"/>
        <color rgb="FF63BE7B"/>
      </colorScale>
    </cfRule>
  </conditionalFormatting>
  <conditionalFormatting sqref="G34:G40">
    <cfRule type="colorScale" priority="416">
      <colorScale>
        <cfvo type="num" val="0"/>
        <cfvo type="num" val="2"/>
        <cfvo type="num" val="4"/>
        <color theme="5" tint="0.39997558519241921"/>
        <color rgb="FFFFEB84"/>
        <color rgb="FF63BE7B"/>
      </colorScale>
    </cfRule>
  </conditionalFormatting>
  <conditionalFormatting sqref="H34:H40">
    <cfRule type="colorScale" priority="415">
      <colorScale>
        <cfvo type="num" val="&quot;0-1.99&quot;"/>
        <cfvo type="num" val="&quot;2.0-2.99&quot;"/>
        <cfvo type="num" val="&quot;3.0-4.0&quot;"/>
        <color theme="5" tint="0.59999389629810485"/>
        <color rgb="FFFFEB84"/>
        <color rgb="FF63BE7B"/>
      </colorScale>
    </cfRule>
  </conditionalFormatting>
  <conditionalFormatting sqref="I34:I40">
    <cfRule type="colorScale" priority="414">
      <colorScale>
        <cfvo type="num" val="0"/>
        <cfvo type="num" val="2"/>
        <cfvo type="num" val="4"/>
        <color theme="5" tint="0.39997558519241921"/>
        <color rgb="FFFFEB84"/>
        <color rgb="FF63BE7B"/>
      </colorScale>
    </cfRule>
  </conditionalFormatting>
  <conditionalFormatting sqref="J34:J40">
    <cfRule type="colorScale" priority="413">
      <colorScale>
        <cfvo type="num" val="&quot;0-1.99&quot;"/>
        <cfvo type="num" val="&quot;2.0-2.99&quot;"/>
        <cfvo type="num" val="&quot;3.0-4.0&quot;"/>
        <color theme="5" tint="0.59999389629810485"/>
        <color rgb="FFFFEB84"/>
        <color rgb="FF63BE7B"/>
      </colorScale>
    </cfRule>
  </conditionalFormatting>
  <conditionalFormatting sqref="K34:K40">
    <cfRule type="colorScale" priority="412">
      <colorScale>
        <cfvo type="num" val="0"/>
        <cfvo type="num" val="2"/>
        <cfvo type="num" val="4"/>
        <color theme="5" tint="0.39997558519241921"/>
        <color rgb="FFFFEB84"/>
        <color rgb="FF63BE7B"/>
      </colorScale>
    </cfRule>
  </conditionalFormatting>
  <conditionalFormatting sqref="F41:F47">
    <cfRule type="colorScale" priority="411">
      <colorScale>
        <cfvo type="num" val="&quot;0-1.99&quot;"/>
        <cfvo type="num" val="&quot;2.0-2.99&quot;"/>
        <cfvo type="num" val="&quot;3.0-4.0&quot;"/>
        <color theme="5" tint="0.59999389629810485"/>
        <color rgb="FFFFEB84"/>
        <color rgb="FF63BE7B"/>
      </colorScale>
    </cfRule>
  </conditionalFormatting>
  <conditionalFormatting sqref="G41:G47">
    <cfRule type="colorScale" priority="410">
      <colorScale>
        <cfvo type="num" val="0"/>
        <cfvo type="num" val="2"/>
        <cfvo type="num" val="4"/>
        <color theme="5" tint="0.39997558519241921"/>
        <color rgb="FFFFEB84"/>
        <color rgb="FF63BE7B"/>
      </colorScale>
    </cfRule>
  </conditionalFormatting>
  <conditionalFormatting sqref="H41:H47">
    <cfRule type="colorScale" priority="409">
      <colorScale>
        <cfvo type="num" val="&quot;0-1.99&quot;"/>
        <cfvo type="num" val="&quot;2.0-2.99&quot;"/>
        <cfvo type="num" val="&quot;3.0-4.0&quot;"/>
        <color theme="5" tint="0.59999389629810485"/>
        <color rgb="FFFFEB84"/>
        <color rgb="FF63BE7B"/>
      </colorScale>
    </cfRule>
  </conditionalFormatting>
  <conditionalFormatting sqref="I41:I47">
    <cfRule type="colorScale" priority="408">
      <colorScale>
        <cfvo type="num" val="0"/>
        <cfvo type="num" val="2"/>
        <cfvo type="num" val="4"/>
        <color theme="5" tint="0.39997558519241921"/>
        <color rgb="FFFFEB84"/>
        <color rgb="FF63BE7B"/>
      </colorScale>
    </cfRule>
  </conditionalFormatting>
  <conditionalFormatting sqref="J41:J47">
    <cfRule type="colorScale" priority="407">
      <colorScale>
        <cfvo type="num" val="&quot;0-1.99&quot;"/>
        <cfvo type="num" val="&quot;2.0-2.99&quot;"/>
        <cfvo type="num" val="&quot;3.0-4.0&quot;"/>
        <color theme="5" tint="0.59999389629810485"/>
        <color rgb="FFFFEB84"/>
        <color rgb="FF63BE7B"/>
      </colorScale>
    </cfRule>
  </conditionalFormatting>
  <conditionalFormatting sqref="K41:K47">
    <cfRule type="colorScale" priority="406">
      <colorScale>
        <cfvo type="num" val="0"/>
        <cfvo type="num" val="2"/>
        <cfvo type="num" val="4"/>
        <color theme="5" tint="0.39997558519241921"/>
        <color rgb="FFFFEB84"/>
        <color rgb="FF63BE7B"/>
      </colorScale>
    </cfRule>
  </conditionalFormatting>
  <conditionalFormatting sqref="L6:L19">
    <cfRule type="colorScale" priority="405">
      <colorScale>
        <cfvo type="num" val="&quot;0-1.99&quot;"/>
        <cfvo type="num" val="&quot;2.0-2.99&quot;"/>
        <cfvo type="num" val="&quot;3.0-4.0&quot;"/>
        <color theme="5" tint="0.59999389629810485"/>
        <color rgb="FFFFEB84"/>
        <color rgb="FF63BE7B"/>
      </colorScale>
    </cfRule>
  </conditionalFormatting>
  <conditionalFormatting sqref="M6:M19">
    <cfRule type="colorScale" priority="404">
      <colorScale>
        <cfvo type="num" val="0"/>
        <cfvo type="num" val="2"/>
        <cfvo type="num" val="4"/>
        <color theme="5" tint="0.39997558519241921"/>
        <color rgb="FFFFEB84"/>
        <color rgb="FF63BE7B"/>
      </colorScale>
    </cfRule>
  </conditionalFormatting>
  <conditionalFormatting sqref="L20:L33">
    <cfRule type="colorScale" priority="403">
      <colorScale>
        <cfvo type="num" val="&quot;0-1.99&quot;"/>
        <cfvo type="num" val="&quot;2.0-2.99&quot;"/>
        <cfvo type="num" val="&quot;3.0-4.0&quot;"/>
        <color theme="5" tint="0.59999389629810485"/>
        <color rgb="FFFFEB84"/>
        <color rgb="FF63BE7B"/>
      </colorScale>
    </cfRule>
  </conditionalFormatting>
  <conditionalFormatting sqref="M20:M33">
    <cfRule type="colorScale" priority="402">
      <colorScale>
        <cfvo type="num" val="0"/>
        <cfvo type="num" val="2"/>
        <cfvo type="num" val="4"/>
        <color theme="5" tint="0.39997558519241921"/>
        <color rgb="FFFFEB84"/>
        <color rgb="FF63BE7B"/>
      </colorScale>
    </cfRule>
  </conditionalFormatting>
  <conditionalFormatting sqref="L34:L47">
    <cfRule type="colorScale" priority="401">
      <colorScale>
        <cfvo type="num" val="&quot;0-1.99&quot;"/>
        <cfvo type="num" val="&quot;2.0-2.99&quot;"/>
        <cfvo type="num" val="&quot;3.0-4.0&quot;"/>
        <color theme="5" tint="0.59999389629810485"/>
        <color rgb="FFFFEB84"/>
        <color rgb="FF63BE7B"/>
      </colorScale>
    </cfRule>
  </conditionalFormatting>
  <conditionalFormatting sqref="M34:M47">
    <cfRule type="colorScale" priority="400">
      <colorScale>
        <cfvo type="num" val="0"/>
        <cfvo type="num" val="2"/>
        <cfvo type="num" val="4"/>
        <color theme="5" tint="0.39997558519241921"/>
        <color rgb="FFFFEB84"/>
        <color rgb="FF63BE7B"/>
      </colorScale>
    </cfRule>
  </conditionalFormatting>
  <conditionalFormatting sqref="N6:N26">
    <cfRule type="colorScale" priority="399">
      <colorScale>
        <cfvo type="num" val="&quot;0-1.99&quot;"/>
        <cfvo type="num" val="&quot;2.0-2.99&quot;"/>
        <cfvo type="num" val="&quot;3.0-4.0&quot;"/>
        <color theme="5" tint="0.59999389629810485"/>
        <color rgb="FFFFEB84"/>
        <color rgb="FF63BE7B"/>
      </colorScale>
    </cfRule>
  </conditionalFormatting>
  <conditionalFormatting sqref="O6:O26">
    <cfRule type="colorScale" priority="398">
      <colorScale>
        <cfvo type="num" val="0"/>
        <cfvo type="num" val="2"/>
        <cfvo type="num" val="4"/>
        <color theme="5" tint="0.39997558519241921"/>
        <color rgb="FFFFEB84"/>
        <color rgb="FF63BE7B"/>
      </colorScale>
    </cfRule>
  </conditionalFormatting>
  <conditionalFormatting sqref="N27:N47">
    <cfRule type="colorScale" priority="397">
      <colorScale>
        <cfvo type="num" val="&quot;0-1.99&quot;"/>
        <cfvo type="num" val="&quot;2.0-2.99&quot;"/>
        <cfvo type="num" val="&quot;3.0-4.0&quot;"/>
        <color theme="5" tint="0.59999389629810485"/>
        <color rgb="FFFFEB84"/>
        <color rgb="FF63BE7B"/>
      </colorScale>
    </cfRule>
  </conditionalFormatting>
  <conditionalFormatting sqref="O27:O47">
    <cfRule type="colorScale" priority="396">
      <colorScale>
        <cfvo type="num" val="0"/>
        <cfvo type="num" val="2"/>
        <cfvo type="num" val="4"/>
        <color theme="5" tint="0.39997558519241921"/>
        <color rgb="FFFFEB84"/>
        <color rgb="FF63BE7B"/>
      </colorScale>
    </cfRule>
  </conditionalFormatting>
  <conditionalFormatting sqref="P6:P26">
    <cfRule type="colorScale" priority="395">
      <colorScale>
        <cfvo type="num" val="&quot;0-1.99&quot;"/>
        <cfvo type="num" val="&quot;2.0-2.99&quot;"/>
        <cfvo type="num" val="&quot;3.0-4.0&quot;"/>
        <color theme="5" tint="0.59999389629810485"/>
        <color rgb="FFFFEB84"/>
        <color rgb="FF63BE7B"/>
      </colorScale>
    </cfRule>
  </conditionalFormatting>
  <conditionalFormatting sqref="Q6:Q26">
    <cfRule type="colorScale" priority="394">
      <colorScale>
        <cfvo type="num" val="0"/>
        <cfvo type="num" val="2"/>
        <cfvo type="num" val="4"/>
        <color theme="5" tint="0.39997558519241921"/>
        <color rgb="FFFFEB84"/>
        <color rgb="FF63BE7B"/>
      </colorScale>
    </cfRule>
  </conditionalFormatting>
  <conditionalFormatting sqref="P27:P47">
    <cfRule type="colorScale" priority="393">
      <colorScale>
        <cfvo type="num" val="&quot;0-1.99&quot;"/>
        <cfvo type="num" val="&quot;2.0-2.99&quot;"/>
        <cfvo type="num" val="&quot;3.0-4.0&quot;"/>
        <color theme="5" tint="0.59999389629810485"/>
        <color rgb="FFFFEB84"/>
        <color rgb="FF63BE7B"/>
      </colorScale>
    </cfRule>
  </conditionalFormatting>
  <conditionalFormatting sqref="Q27:Q47">
    <cfRule type="colorScale" priority="392">
      <colorScale>
        <cfvo type="num" val="0"/>
        <cfvo type="num" val="2"/>
        <cfvo type="num" val="4"/>
        <color theme="5" tint="0.39997558519241921"/>
        <color rgb="FFFFEB84"/>
        <color rgb="FF63BE7B"/>
      </colorScale>
    </cfRule>
  </conditionalFormatting>
  <conditionalFormatting sqref="R6:R26">
    <cfRule type="colorScale" priority="391">
      <colorScale>
        <cfvo type="num" val="&quot;0-1.99&quot;"/>
        <cfvo type="num" val="&quot;2.0-2.99&quot;"/>
        <cfvo type="num" val="&quot;3.0-4.0&quot;"/>
        <color theme="5" tint="0.59999389629810485"/>
        <color rgb="FFFFEB84"/>
        <color rgb="FF63BE7B"/>
      </colorScale>
    </cfRule>
  </conditionalFormatting>
  <conditionalFormatting sqref="S6:S26">
    <cfRule type="colorScale" priority="390">
      <colorScale>
        <cfvo type="num" val="0"/>
        <cfvo type="num" val="2"/>
        <cfvo type="num" val="4"/>
        <color theme="5" tint="0.39997558519241921"/>
        <color rgb="FFFFEB84"/>
        <color rgb="FF63BE7B"/>
      </colorScale>
    </cfRule>
  </conditionalFormatting>
  <conditionalFormatting sqref="R27:R47">
    <cfRule type="colorScale" priority="389">
      <colorScale>
        <cfvo type="num" val="&quot;0-1.99&quot;"/>
        <cfvo type="num" val="&quot;2.0-2.99&quot;"/>
        <cfvo type="num" val="&quot;3.0-4.0&quot;"/>
        <color theme="5" tint="0.59999389629810485"/>
        <color rgb="FFFFEB84"/>
        <color rgb="FF63BE7B"/>
      </colorScale>
    </cfRule>
  </conditionalFormatting>
  <conditionalFormatting sqref="S27:S47">
    <cfRule type="colorScale" priority="388">
      <colorScale>
        <cfvo type="num" val="0"/>
        <cfvo type="num" val="2"/>
        <cfvo type="num" val="4"/>
        <color theme="5" tint="0.39997558519241921"/>
        <color rgb="FFFFEB84"/>
        <color rgb="FF63BE7B"/>
      </colorScale>
    </cfRule>
  </conditionalFormatting>
  <conditionalFormatting sqref="T6:T47">
    <cfRule type="colorScale" priority="387">
      <colorScale>
        <cfvo type="num" val="&quot;0-1.99&quot;"/>
        <cfvo type="num" val="&quot;2.0-2.99&quot;"/>
        <cfvo type="num" val="&quot;3.0-4.0&quot;"/>
        <color theme="5" tint="0.59999389629810485"/>
        <color rgb="FFFFEB84"/>
        <color rgb="FF63BE7B"/>
      </colorScale>
    </cfRule>
  </conditionalFormatting>
  <conditionalFormatting sqref="U6:U47">
    <cfRule type="colorScale" priority="386">
      <colorScale>
        <cfvo type="num" val="0"/>
        <cfvo type="num" val="2"/>
        <cfvo type="num" val="4"/>
        <color theme="5" tint="0.39997558519241921"/>
        <color rgb="FFFFEB84"/>
        <color rgb="FF63BE7B"/>
      </colorScale>
    </cfRule>
  </conditionalFormatting>
  <conditionalFormatting sqref="V6:V47 X6:X47 Z6:Z47 AB6:AB47 AD6:AD47 AF6:AF47 AH6:AH47 AJ6:AJ47 AL6:AL47 AN6:AN47 AP6:AP47 AR6:AR47 AT6:AT47">
    <cfRule type="colorScale" priority="385">
      <colorScale>
        <cfvo type="num" val="&quot;0-1.99&quot;"/>
        <cfvo type="num" val="&quot;2.0-2.99&quot;"/>
        <cfvo type="num" val="&quot;3.0-4.0&quot;"/>
        <color theme="5" tint="0.59999389629810485"/>
        <color rgb="FFFFEB84"/>
        <color rgb="FF63BE7B"/>
      </colorScale>
    </cfRule>
  </conditionalFormatting>
  <conditionalFormatting sqref="W6:W47 Y6:Y47 AA6:AA47 AC6:AC47 AE6:AE47 AG6:AG47 AI6:AI47 AK6:AK47 AM6:AM47 AO6:AO47 AQ6:AQ47 AS6:AS47 AU6:AU47">
    <cfRule type="colorScale" priority="384">
      <colorScale>
        <cfvo type="num" val="0"/>
        <cfvo type="num" val="2"/>
        <cfvo type="num" val="4"/>
        <color theme="5" tint="0.39997558519241921"/>
        <color rgb="FFFFEB84"/>
        <color rgb="FF63BE7B"/>
      </colorScale>
    </cfRule>
  </conditionalFormatting>
  <conditionalFormatting sqref="B48:B61">
    <cfRule type="colorScale" priority="383">
      <colorScale>
        <cfvo type="num" val="&quot;0-1.99&quot;"/>
        <cfvo type="num" val="&quot;2.0-2.99&quot;"/>
        <cfvo type="num" val="&quot;3.0-4.0&quot;"/>
        <color theme="5" tint="0.59999389629810485"/>
        <color rgb="FFFFEB84"/>
        <color rgb="FF63BE7B"/>
      </colorScale>
    </cfRule>
  </conditionalFormatting>
  <conditionalFormatting sqref="C48:C61">
    <cfRule type="colorScale" priority="382">
      <colorScale>
        <cfvo type="num" val="0"/>
        <cfvo type="num" val="2"/>
        <cfvo type="num" val="4"/>
        <color theme="5" tint="0.39997558519241921"/>
        <color rgb="FFFFEB84"/>
        <color rgb="FF63BE7B"/>
      </colorScale>
    </cfRule>
  </conditionalFormatting>
  <conditionalFormatting sqref="D48:D61">
    <cfRule type="colorScale" priority="381">
      <colorScale>
        <cfvo type="num" val="&quot;0-1.99&quot;"/>
        <cfvo type="num" val="&quot;2.0-2.99&quot;"/>
        <cfvo type="num" val="&quot;3.0-4.0&quot;"/>
        <color theme="5" tint="0.59999389629810485"/>
        <color rgb="FFFFEB84"/>
        <color rgb="FF63BE7B"/>
      </colorScale>
    </cfRule>
  </conditionalFormatting>
  <conditionalFormatting sqref="E48:E61">
    <cfRule type="colorScale" priority="380">
      <colorScale>
        <cfvo type="num" val="0"/>
        <cfvo type="num" val="2"/>
        <cfvo type="num" val="4"/>
        <color theme="5" tint="0.39997558519241921"/>
        <color rgb="FFFFEB84"/>
        <color rgb="FF63BE7B"/>
      </colorScale>
    </cfRule>
  </conditionalFormatting>
  <conditionalFormatting sqref="F48:F61">
    <cfRule type="colorScale" priority="379">
      <colorScale>
        <cfvo type="num" val="&quot;0-1.99&quot;"/>
        <cfvo type="num" val="&quot;2.0-2.99&quot;"/>
        <cfvo type="num" val="&quot;3.0-4.0&quot;"/>
        <color theme="5" tint="0.59999389629810485"/>
        <color rgb="FFFFEB84"/>
        <color rgb="FF63BE7B"/>
      </colorScale>
    </cfRule>
  </conditionalFormatting>
  <conditionalFormatting sqref="G48:G61">
    <cfRule type="colorScale" priority="378">
      <colorScale>
        <cfvo type="num" val="0"/>
        <cfvo type="num" val="2"/>
        <cfvo type="num" val="4"/>
        <color theme="5" tint="0.39997558519241921"/>
        <color rgb="FFFFEB84"/>
        <color rgb="FF63BE7B"/>
      </colorScale>
    </cfRule>
  </conditionalFormatting>
  <conditionalFormatting sqref="H48:H61">
    <cfRule type="colorScale" priority="377">
      <colorScale>
        <cfvo type="num" val="&quot;0-1.99&quot;"/>
        <cfvo type="num" val="&quot;2.0-2.99&quot;"/>
        <cfvo type="num" val="&quot;3.0-4.0&quot;"/>
        <color theme="5" tint="0.59999389629810485"/>
        <color rgb="FFFFEB84"/>
        <color rgb="FF63BE7B"/>
      </colorScale>
    </cfRule>
  </conditionalFormatting>
  <conditionalFormatting sqref="I48:I61">
    <cfRule type="colorScale" priority="376">
      <colorScale>
        <cfvo type="num" val="0"/>
        <cfvo type="num" val="2"/>
        <cfvo type="num" val="4"/>
        <color theme="5" tint="0.39997558519241921"/>
        <color rgb="FFFFEB84"/>
        <color rgb="FF63BE7B"/>
      </colorScale>
    </cfRule>
  </conditionalFormatting>
  <conditionalFormatting sqref="J48:J61">
    <cfRule type="colorScale" priority="375">
      <colorScale>
        <cfvo type="num" val="&quot;0-1.99&quot;"/>
        <cfvo type="num" val="&quot;2.0-2.99&quot;"/>
        <cfvo type="num" val="&quot;3.0-4.0&quot;"/>
        <color theme="5" tint="0.59999389629810485"/>
        <color rgb="FFFFEB84"/>
        <color rgb="FF63BE7B"/>
      </colorScale>
    </cfRule>
  </conditionalFormatting>
  <conditionalFormatting sqref="K48:K61">
    <cfRule type="colorScale" priority="374">
      <colorScale>
        <cfvo type="num" val="0"/>
        <cfvo type="num" val="2"/>
        <cfvo type="num" val="4"/>
        <color theme="5" tint="0.39997558519241921"/>
        <color rgb="FFFFEB84"/>
        <color rgb="FF63BE7B"/>
      </colorScale>
    </cfRule>
  </conditionalFormatting>
  <conditionalFormatting sqref="L48:L61">
    <cfRule type="colorScale" priority="373">
      <colorScale>
        <cfvo type="num" val="&quot;0-1.99&quot;"/>
        <cfvo type="num" val="&quot;2.0-2.99&quot;"/>
        <cfvo type="num" val="&quot;3.0-4.0&quot;"/>
        <color theme="5" tint="0.59999389629810485"/>
        <color rgb="FFFFEB84"/>
        <color rgb="FF63BE7B"/>
      </colorScale>
    </cfRule>
  </conditionalFormatting>
  <conditionalFormatting sqref="M48:M61">
    <cfRule type="colorScale" priority="372">
      <colorScale>
        <cfvo type="num" val="0"/>
        <cfvo type="num" val="2"/>
        <cfvo type="num" val="4"/>
        <color theme="5" tint="0.39997558519241921"/>
        <color rgb="FFFFEB84"/>
        <color rgb="FF63BE7B"/>
      </colorScale>
    </cfRule>
  </conditionalFormatting>
  <conditionalFormatting sqref="N48:N61">
    <cfRule type="colorScale" priority="371">
      <colorScale>
        <cfvo type="num" val="&quot;0-1.99&quot;"/>
        <cfvo type="num" val="&quot;2.0-2.99&quot;"/>
        <cfvo type="num" val="&quot;3.0-4.0&quot;"/>
        <color theme="5" tint="0.59999389629810485"/>
        <color rgb="FFFFEB84"/>
        <color rgb="FF63BE7B"/>
      </colorScale>
    </cfRule>
  </conditionalFormatting>
  <conditionalFormatting sqref="O48:O61">
    <cfRule type="colorScale" priority="370">
      <colorScale>
        <cfvo type="num" val="0"/>
        <cfvo type="num" val="2"/>
        <cfvo type="num" val="4"/>
        <color theme="5" tint="0.39997558519241921"/>
        <color rgb="FFFFEB84"/>
        <color rgb="FF63BE7B"/>
      </colorScale>
    </cfRule>
  </conditionalFormatting>
  <conditionalFormatting sqref="P48:P61">
    <cfRule type="colorScale" priority="369">
      <colorScale>
        <cfvo type="num" val="&quot;0-1.99&quot;"/>
        <cfvo type="num" val="&quot;2.0-2.99&quot;"/>
        <cfvo type="num" val="&quot;3.0-4.0&quot;"/>
        <color theme="5" tint="0.59999389629810485"/>
        <color rgb="FFFFEB84"/>
        <color rgb="FF63BE7B"/>
      </colorScale>
    </cfRule>
  </conditionalFormatting>
  <conditionalFormatting sqref="Q48:Q61">
    <cfRule type="colorScale" priority="368">
      <colorScale>
        <cfvo type="num" val="0"/>
        <cfvo type="num" val="2"/>
        <cfvo type="num" val="4"/>
        <color theme="5" tint="0.39997558519241921"/>
        <color rgb="FFFFEB84"/>
        <color rgb="FF63BE7B"/>
      </colorScale>
    </cfRule>
  </conditionalFormatting>
  <conditionalFormatting sqref="R48:R61">
    <cfRule type="colorScale" priority="367">
      <colorScale>
        <cfvo type="num" val="&quot;0-1.99&quot;"/>
        <cfvo type="num" val="&quot;2.0-2.99&quot;"/>
        <cfvo type="num" val="&quot;3.0-4.0&quot;"/>
        <color theme="5" tint="0.59999389629810485"/>
        <color rgb="FFFFEB84"/>
        <color rgb="FF63BE7B"/>
      </colorScale>
    </cfRule>
  </conditionalFormatting>
  <conditionalFormatting sqref="S48:S61">
    <cfRule type="colorScale" priority="366">
      <colorScale>
        <cfvo type="num" val="0"/>
        <cfvo type="num" val="2"/>
        <cfvo type="num" val="4"/>
        <color theme="5" tint="0.39997558519241921"/>
        <color rgb="FFFFEB84"/>
        <color rgb="FF63BE7B"/>
      </colorScale>
    </cfRule>
  </conditionalFormatting>
  <conditionalFormatting sqref="T48:T61">
    <cfRule type="colorScale" priority="365">
      <colorScale>
        <cfvo type="num" val="&quot;0-1.99&quot;"/>
        <cfvo type="num" val="&quot;2.0-2.99&quot;"/>
        <cfvo type="num" val="&quot;3.0-4.0&quot;"/>
        <color theme="5" tint="0.59999389629810485"/>
        <color rgb="FFFFEB84"/>
        <color rgb="FF63BE7B"/>
      </colorScale>
    </cfRule>
  </conditionalFormatting>
  <conditionalFormatting sqref="U48:U61">
    <cfRule type="colorScale" priority="364">
      <colorScale>
        <cfvo type="num" val="0"/>
        <cfvo type="num" val="2"/>
        <cfvo type="num" val="4"/>
        <color theme="5" tint="0.39997558519241921"/>
        <color rgb="FFFFEB84"/>
        <color rgb="FF63BE7B"/>
      </colorScale>
    </cfRule>
  </conditionalFormatting>
  <conditionalFormatting sqref="V48:V61">
    <cfRule type="colorScale" priority="363">
      <colorScale>
        <cfvo type="num" val="&quot;0-1.99&quot;"/>
        <cfvo type="num" val="&quot;2.0-2.99&quot;"/>
        <cfvo type="num" val="&quot;3.0-4.0&quot;"/>
        <color theme="5" tint="0.59999389629810485"/>
        <color rgb="FFFFEB84"/>
        <color rgb="FF63BE7B"/>
      </colorScale>
    </cfRule>
  </conditionalFormatting>
  <conditionalFormatting sqref="W48:W61">
    <cfRule type="colorScale" priority="362">
      <colorScale>
        <cfvo type="num" val="0"/>
        <cfvo type="num" val="2"/>
        <cfvo type="num" val="4"/>
        <color theme="5" tint="0.39997558519241921"/>
        <color rgb="FFFFEB84"/>
        <color rgb="FF63BE7B"/>
      </colorScale>
    </cfRule>
  </conditionalFormatting>
  <conditionalFormatting sqref="X48:X61">
    <cfRule type="colorScale" priority="361">
      <colorScale>
        <cfvo type="num" val="&quot;0-1.99&quot;"/>
        <cfvo type="num" val="&quot;2.0-2.99&quot;"/>
        <cfvo type="num" val="&quot;3.0-4.0&quot;"/>
        <color theme="5" tint="0.59999389629810485"/>
        <color rgb="FFFFEB84"/>
        <color rgb="FF63BE7B"/>
      </colorScale>
    </cfRule>
  </conditionalFormatting>
  <conditionalFormatting sqref="Y48:Y61">
    <cfRule type="colorScale" priority="360">
      <colorScale>
        <cfvo type="num" val="0"/>
        <cfvo type="num" val="2"/>
        <cfvo type="num" val="4"/>
        <color theme="5" tint="0.39997558519241921"/>
        <color rgb="FFFFEB84"/>
        <color rgb="FF63BE7B"/>
      </colorScale>
    </cfRule>
  </conditionalFormatting>
  <conditionalFormatting sqref="Z48:Z61">
    <cfRule type="colorScale" priority="359">
      <colorScale>
        <cfvo type="num" val="&quot;0-1.99&quot;"/>
        <cfvo type="num" val="&quot;2.0-2.99&quot;"/>
        <cfvo type="num" val="&quot;3.0-4.0&quot;"/>
        <color theme="5" tint="0.59999389629810485"/>
        <color rgb="FFFFEB84"/>
        <color rgb="FF63BE7B"/>
      </colorScale>
    </cfRule>
  </conditionalFormatting>
  <conditionalFormatting sqref="AA48:AA61">
    <cfRule type="colorScale" priority="358">
      <colorScale>
        <cfvo type="num" val="0"/>
        <cfvo type="num" val="2"/>
        <cfvo type="num" val="4"/>
        <color theme="5" tint="0.39997558519241921"/>
        <color rgb="FFFFEB84"/>
        <color rgb="FF63BE7B"/>
      </colorScale>
    </cfRule>
  </conditionalFormatting>
  <conditionalFormatting sqref="AB48:AB61">
    <cfRule type="colorScale" priority="357">
      <colorScale>
        <cfvo type="num" val="&quot;0-1.99&quot;"/>
        <cfvo type="num" val="&quot;2.0-2.99&quot;"/>
        <cfvo type="num" val="&quot;3.0-4.0&quot;"/>
        <color theme="5" tint="0.59999389629810485"/>
        <color rgb="FFFFEB84"/>
        <color rgb="FF63BE7B"/>
      </colorScale>
    </cfRule>
  </conditionalFormatting>
  <conditionalFormatting sqref="AC48:AC61">
    <cfRule type="colorScale" priority="356">
      <colorScale>
        <cfvo type="num" val="0"/>
        <cfvo type="num" val="2"/>
        <cfvo type="num" val="4"/>
        <color theme="5" tint="0.39997558519241921"/>
        <color rgb="FFFFEB84"/>
        <color rgb="FF63BE7B"/>
      </colorScale>
    </cfRule>
  </conditionalFormatting>
  <conditionalFormatting sqref="AD48:AD61">
    <cfRule type="colorScale" priority="355">
      <colorScale>
        <cfvo type="num" val="&quot;0-1.99&quot;"/>
        <cfvo type="num" val="&quot;2.0-2.99&quot;"/>
        <cfvo type="num" val="&quot;3.0-4.0&quot;"/>
        <color theme="5" tint="0.59999389629810485"/>
        <color rgb="FFFFEB84"/>
        <color rgb="FF63BE7B"/>
      </colorScale>
    </cfRule>
  </conditionalFormatting>
  <conditionalFormatting sqref="AE48:AE61">
    <cfRule type="colorScale" priority="354">
      <colorScale>
        <cfvo type="num" val="0"/>
        <cfvo type="num" val="2"/>
        <cfvo type="num" val="4"/>
        <color theme="5" tint="0.39997558519241921"/>
        <color rgb="FFFFEB84"/>
        <color rgb="FF63BE7B"/>
      </colorScale>
    </cfRule>
  </conditionalFormatting>
  <conditionalFormatting sqref="AF48:AF61">
    <cfRule type="colorScale" priority="353">
      <colorScale>
        <cfvo type="num" val="&quot;0-1.99&quot;"/>
        <cfvo type="num" val="&quot;2.0-2.99&quot;"/>
        <cfvo type="num" val="&quot;3.0-4.0&quot;"/>
        <color theme="5" tint="0.59999389629810485"/>
        <color rgb="FFFFEB84"/>
        <color rgb="FF63BE7B"/>
      </colorScale>
    </cfRule>
  </conditionalFormatting>
  <conditionalFormatting sqref="AG48:AG61">
    <cfRule type="colorScale" priority="352">
      <colorScale>
        <cfvo type="num" val="0"/>
        <cfvo type="num" val="2"/>
        <cfvo type="num" val="4"/>
        <color theme="5" tint="0.39997558519241921"/>
        <color rgb="FFFFEB84"/>
        <color rgb="FF63BE7B"/>
      </colorScale>
    </cfRule>
  </conditionalFormatting>
  <conditionalFormatting sqref="AH48:AH61">
    <cfRule type="colorScale" priority="351">
      <colorScale>
        <cfvo type="num" val="&quot;0-1.99&quot;"/>
        <cfvo type="num" val="&quot;2.0-2.99&quot;"/>
        <cfvo type="num" val="&quot;3.0-4.0&quot;"/>
        <color theme="5" tint="0.59999389629810485"/>
        <color rgb="FFFFEB84"/>
        <color rgb="FF63BE7B"/>
      </colorScale>
    </cfRule>
  </conditionalFormatting>
  <conditionalFormatting sqref="AI48:AI61">
    <cfRule type="colorScale" priority="350">
      <colorScale>
        <cfvo type="num" val="0"/>
        <cfvo type="num" val="2"/>
        <cfvo type="num" val="4"/>
        <color theme="5" tint="0.39997558519241921"/>
        <color rgb="FFFFEB84"/>
        <color rgb="FF63BE7B"/>
      </colorScale>
    </cfRule>
  </conditionalFormatting>
  <conditionalFormatting sqref="AJ48:AJ61">
    <cfRule type="colorScale" priority="349">
      <colorScale>
        <cfvo type="num" val="&quot;0-1.99&quot;"/>
        <cfvo type="num" val="&quot;2.0-2.99&quot;"/>
        <cfvo type="num" val="&quot;3.0-4.0&quot;"/>
        <color theme="5" tint="0.59999389629810485"/>
        <color rgb="FFFFEB84"/>
        <color rgb="FF63BE7B"/>
      </colorScale>
    </cfRule>
  </conditionalFormatting>
  <conditionalFormatting sqref="AK48:AK61">
    <cfRule type="colorScale" priority="348">
      <colorScale>
        <cfvo type="num" val="0"/>
        <cfvo type="num" val="2"/>
        <cfvo type="num" val="4"/>
        <color theme="5" tint="0.39997558519241921"/>
        <color rgb="FFFFEB84"/>
        <color rgb="FF63BE7B"/>
      </colorScale>
    </cfRule>
  </conditionalFormatting>
  <conditionalFormatting sqref="AL48:AL61">
    <cfRule type="colorScale" priority="347">
      <colorScale>
        <cfvo type="num" val="&quot;0-1.99&quot;"/>
        <cfvo type="num" val="&quot;2.0-2.99&quot;"/>
        <cfvo type="num" val="&quot;3.0-4.0&quot;"/>
        <color theme="5" tint="0.59999389629810485"/>
        <color rgb="FFFFEB84"/>
        <color rgb="FF63BE7B"/>
      </colorScale>
    </cfRule>
  </conditionalFormatting>
  <conditionalFormatting sqref="AM48:AM61">
    <cfRule type="colorScale" priority="346">
      <colorScale>
        <cfvo type="num" val="0"/>
        <cfvo type="num" val="2"/>
        <cfvo type="num" val="4"/>
        <color theme="5" tint="0.39997558519241921"/>
        <color rgb="FFFFEB84"/>
        <color rgb="FF63BE7B"/>
      </colorScale>
    </cfRule>
  </conditionalFormatting>
  <conditionalFormatting sqref="AN48:AN61">
    <cfRule type="colorScale" priority="345">
      <colorScale>
        <cfvo type="num" val="&quot;0-1.99&quot;"/>
        <cfvo type="num" val="&quot;2.0-2.99&quot;"/>
        <cfvo type="num" val="&quot;3.0-4.0&quot;"/>
        <color theme="5" tint="0.59999389629810485"/>
        <color rgb="FFFFEB84"/>
        <color rgb="FF63BE7B"/>
      </colorScale>
    </cfRule>
  </conditionalFormatting>
  <conditionalFormatting sqref="AO48:AO61">
    <cfRule type="colorScale" priority="344">
      <colorScale>
        <cfvo type="num" val="0"/>
        <cfvo type="num" val="2"/>
        <cfvo type="num" val="4"/>
        <color theme="5" tint="0.39997558519241921"/>
        <color rgb="FFFFEB84"/>
        <color rgb="FF63BE7B"/>
      </colorScale>
    </cfRule>
  </conditionalFormatting>
  <conditionalFormatting sqref="AP48:AP61">
    <cfRule type="colorScale" priority="343">
      <colorScale>
        <cfvo type="num" val="&quot;0-1.99&quot;"/>
        <cfvo type="num" val="&quot;2.0-2.99&quot;"/>
        <cfvo type="num" val="&quot;3.0-4.0&quot;"/>
        <color theme="5" tint="0.59999389629810485"/>
        <color rgb="FFFFEB84"/>
        <color rgb="FF63BE7B"/>
      </colorScale>
    </cfRule>
  </conditionalFormatting>
  <conditionalFormatting sqref="AQ48:AQ61">
    <cfRule type="colorScale" priority="342">
      <colorScale>
        <cfvo type="num" val="0"/>
        <cfvo type="num" val="2"/>
        <cfvo type="num" val="4"/>
        <color theme="5" tint="0.39997558519241921"/>
        <color rgb="FFFFEB84"/>
        <color rgb="FF63BE7B"/>
      </colorScale>
    </cfRule>
  </conditionalFormatting>
  <conditionalFormatting sqref="AR48:AR61">
    <cfRule type="colorScale" priority="341">
      <colorScale>
        <cfvo type="num" val="&quot;0-1.99&quot;"/>
        <cfvo type="num" val="&quot;2.0-2.99&quot;"/>
        <cfvo type="num" val="&quot;3.0-4.0&quot;"/>
        <color theme="5" tint="0.59999389629810485"/>
        <color rgb="FFFFEB84"/>
        <color rgb="FF63BE7B"/>
      </colorScale>
    </cfRule>
  </conditionalFormatting>
  <conditionalFormatting sqref="AS48:AS61">
    <cfRule type="colorScale" priority="340">
      <colorScale>
        <cfvo type="num" val="0"/>
        <cfvo type="num" val="2"/>
        <cfvo type="num" val="4"/>
        <color theme="5" tint="0.39997558519241921"/>
        <color rgb="FFFFEB84"/>
        <color rgb="FF63BE7B"/>
      </colorScale>
    </cfRule>
  </conditionalFormatting>
  <conditionalFormatting sqref="AT48:AT61">
    <cfRule type="colorScale" priority="339">
      <colorScale>
        <cfvo type="num" val="&quot;0-1.99&quot;"/>
        <cfvo type="num" val="&quot;2.0-2.99&quot;"/>
        <cfvo type="num" val="&quot;3.0-4.0&quot;"/>
        <color theme="5" tint="0.59999389629810485"/>
        <color rgb="FFFFEB84"/>
        <color rgb="FF63BE7B"/>
      </colorScale>
    </cfRule>
  </conditionalFormatting>
  <conditionalFormatting sqref="AU48:AU61">
    <cfRule type="colorScale" priority="338">
      <colorScale>
        <cfvo type="num" val="0"/>
        <cfvo type="num" val="2"/>
        <cfvo type="num" val="4"/>
        <color theme="5" tint="0.39997558519241921"/>
        <color rgb="FFFFEB84"/>
        <color rgb="FF63BE7B"/>
      </colorScale>
    </cfRule>
  </conditionalFormatting>
  <conditionalFormatting sqref="AV98:AW1048576">
    <cfRule type="colorScale" priority="337">
      <colorScale>
        <cfvo type="num" val="&quot;0-1.99&quot;"/>
        <cfvo type="num" val="&quot;2.0-2.99&quot;"/>
        <cfvo type="num" val="&quot;3.0-4.0&quot;"/>
        <color theme="5" tint="0.59999389629810485"/>
        <color rgb="FFFFEB84"/>
        <color rgb="FF63BE7B"/>
      </colorScale>
    </cfRule>
  </conditionalFormatting>
  <conditionalFormatting sqref="AV6:AV47">
    <cfRule type="colorScale" priority="336">
      <colorScale>
        <cfvo type="num" val="&quot;0-1.99&quot;"/>
        <cfvo type="num" val="&quot;2.0-2.99&quot;"/>
        <cfvo type="num" val="&quot;3.0-4.0&quot;"/>
        <color theme="5" tint="0.59999389629810485"/>
        <color rgb="FFFFEB84"/>
        <color rgb="FF63BE7B"/>
      </colorScale>
    </cfRule>
  </conditionalFormatting>
  <conditionalFormatting sqref="AW6:AW47">
    <cfRule type="colorScale" priority="335">
      <colorScale>
        <cfvo type="num" val="0"/>
        <cfvo type="num" val="2"/>
        <cfvo type="num" val="4"/>
        <color theme="5" tint="0.39997558519241921"/>
        <color rgb="FFFFEB84"/>
        <color rgb="FF63BE7B"/>
      </colorScale>
    </cfRule>
  </conditionalFormatting>
  <conditionalFormatting sqref="AV48:AV61">
    <cfRule type="colorScale" priority="334">
      <colorScale>
        <cfvo type="num" val="&quot;0-1.99&quot;"/>
        <cfvo type="num" val="&quot;2.0-2.99&quot;"/>
        <cfvo type="num" val="&quot;3.0-4.0&quot;"/>
        <color theme="5" tint="0.59999389629810485"/>
        <color rgb="FFFFEB84"/>
        <color rgb="FF63BE7B"/>
      </colorScale>
    </cfRule>
  </conditionalFormatting>
  <conditionalFormatting sqref="AW48:AW61">
    <cfRule type="colorScale" priority="333">
      <colorScale>
        <cfvo type="num" val="0"/>
        <cfvo type="num" val="2"/>
        <cfvo type="num" val="4"/>
        <color theme="5" tint="0.39997558519241921"/>
        <color rgb="FFFFEB84"/>
        <color rgb="FF63BE7B"/>
      </colorScale>
    </cfRule>
  </conditionalFormatting>
  <conditionalFormatting sqref="AX98:AY1048576">
    <cfRule type="colorScale" priority="332">
      <colorScale>
        <cfvo type="num" val="&quot;0-1.99&quot;"/>
        <cfvo type="num" val="&quot;2.0-2.99&quot;"/>
        <cfvo type="num" val="&quot;3.0-4.0&quot;"/>
        <color theme="5" tint="0.59999389629810485"/>
        <color rgb="FFFFEB84"/>
        <color rgb="FF63BE7B"/>
      </colorScale>
    </cfRule>
  </conditionalFormatting>
  <conditionalFormatting sqref="AX6:AX47">
    <cfRule type="colorScale" priority="331">
      <colorScale>
        <cfvo type="num" val="&quot;0-1.99&quot;"/>
        <cfvo type="num" val="&quot;2.0-2.99&quot;"/>
        <cfvo type="num" val="&quot;3.0-4.0&quot;"/>
        <color theme="5" tint="0.59999389629810485"/>
        <color rgb="FFFFEB84"/>
        <color rgb="FF63BE7B"/>
      </colorScale>
    </cfRule>
  </conditionalFormatting>
  <conditionalFormatting sqref="AY6:AY47">
    <cfRule type="colorScale" priority="330">
      <colorScale>
        <cfvo type="num" val="0"/>
        <cfvo type="num" val="2"/>
        <cfvo type="num" val="4"/>
        <color theme="5" tint="0.39997558519241921"/>
        <color rgb="FFFFEB84"/>
        <color rgb="FF63BE7B"/>
      </colorScale>
    </cfRule>
  </conditionalFormatting>
  <conditionalFormatting sqref="AX48:AX61">
    <cfRule type="colorScale" priority="329">
      <colorScale>
        <cfvo type="num" val="&quot;0-1.99&quot;"/>
        <cfvo type="num" val="&quot;2.0-2.99&quot;"/>
        <cfvo type="num" val="&quot;3.0-4.0&quot;"/>
        <color theme="5" tint="0.59999389629810485"/>
        <color rgb="FFFFEB84"/>
        <color rgb="FF63BE7B"/>
      </colorScale>
    </cfRule>
  </conditionalFormatting>
  <conditionalFormatting sqref="AY48:AY61">
    <cfRule type="colorScale" priority="328">
      <colorScale>
        <cfvo type="num" val="0"/>
        <cfvo type="num" val="2"/>
        <cfvo type="num" val="4"/>
        <color theme="5" tint="0.39997558519241921"/>
        <color rgb="FFFFEB84"/>
        <color rgb="FF63BE7B"/>
      </colorScale>
    </cfRule>
  </conditionalFormatting>
  <conditionalFormatting sqref="AZ98:BA1048576">
    <cfRule type="colorScale" priority="327">
      <colorScale>
        <cfvo type="num" val="&quot;0-1.99&quot;"/>
        <cfvo type="num" val="&quot;2.0-2.99&quot;"/>
        <cfvo type="num" val="&quot;3.0-4.0&quot;"/>
        <color theme="5" tint="0.59999389629810485"/>
        <color rgb="FFFFEB84"/>
        <color rgb="FF63BE7B"/>
      </colorScale>
    </cfRule>
  </conditionalFormatting>
  <conditionalFormatting sqref="AZ6:AZ47">
    <cfRule type="colorScale" priority="326">
      <colorScale>
        <cfvo type="num" val="&quot;0-1.99&quot;"/>
        <cfvo type="num" val="&quot;2.0-2.99&quot;"/>
        <cfvo type="num" val="&quot;3.0-4.0&quot;"/>
        <color theme="5" tint="0.59999389629810485"/>
        <color rgb="FFFFEB84"/>
        <color rgb="FF63BE7B"/>
      </colorScale>
    </cfRule>
  </conditionalFormatting>
  <conditionalFormatting sqref="BA6:BA47">
    <cfRule type="colorScale" priority="325">
      <colorScale>
        <cfvo type="num" val="0"/>
        <cfvo type="num" val="2"/>
        <cfvo type="num" val="4"/>
        <color theme="5" tint="0.39997558519241921"/>
        <color rgb="FFFFEB84"/>
        <color rgb="FF63BE7B"/>
      </colorScale>
    </cfRule>
  </conditionalFormatting>
  <conditionalFormatting sqref="AZ48:AZ61">
    <cfRule type="colorScale" priority="324">
      <colorScale>
        <cfvo type="num" val="&quot;0-1.99&quot;"/>
        <cfvo type="num" val="&quot;2.0-2.99&quot;"/>
        <cfvo type="num" val="&quot;3.0-4.0&quot;"/>
        <color theme="5" tint="0.59999389629810485"/>
        <color rgb="FFFFEB84"/>
        <color rgb="FF63BE7B"/>
      </colorScale>
    </cfRule>
  </conditionalFormatting>
  <conditionalFormatting sqref="BA48:BA61">
    <cfRule type="colorScale" priority="323">
      <colorScale>
        <cfvo type="num" val="0"/>
        <cfvo type="num" val="2"/>
        <cfvo type="num" val="4"/>
        <color theme="5" tint="0.39997558519241921"/>
        <color rgb="FFFFEB84"/>
        <color rgb="FF63BE7B"/>
      </colorScale>
    </cfRule>
  </conditionalFormatting>
  <conditionalFormatting sqref="BB98:BC1048576">
    <cfRule type="colorScale" priority="322">
      <colorScale>
        <cfvo type="num" val="&quot;0-1.99&quot;"/>
        <cfvo type="num" val="&quot;2.0-2.99&quot;"/>
        <cfvo type="num" val="&quot;3.0-4.0&quot;"/>
        <color theme="5" tint="0.59999389629810485"/>
        <color rgb="FFFFEB84"/>
        <color rgb="FF63BE7B"/>
      </colorScale>
    </cfRule>
  </conditionalFormatting>
  <conditionalFormatting sqref="BB6:BB47">
    <cfRule type="colorScale" priority="321">
      <colorScale>
        <cfvo type="num" val="&quot;0-1.99&quot;"/>
        <cfvo type="num" val="&quot;2.0-2.99&quot;"/>
        <cfvo type="num" val="&quot;3.0-4.0&quot;"/>
        <color theme="5" tint="0.59999389629810485"/>
        <color rgb="FFFFEB84"/>
        <color rgb="FF63BE7B"/>
      </colorScale>
    </cfRule>
  </conditionalFormatting>
  <conditionalFormatting sqref="BC6:BC47">
    <cfRule type="colorScale" priority="320">
      <colorScale>
        <cfvo type="num" val="0"/>
        <cfvo type="num" val="2"/>
        <cfvo type="num" val="4"/>
        <color theme="5" tint="0.39997558519241921"/>
        <color rgb="FFFFEB84"/>
        <color rgb="FF63BE7B"/>
      </colorScale>
    </cfRule>
  </conditionalFormatting>
  <conditionalFormatting sqref="BB48:BB61">
    <cfRule type="colorScale" priority="319">
      <colorScale>
        <cfvo type="num" val="&quot;0-1.99&quot;"/>
        <cfvo type="num" val="&quot;2.0-2.99&quot;"/>
        <cfvo type="num" val="&quot;3.0-4.0&quot;"/>
        <color theme="5" tint="0.59999389629810485"/>
        <color rgb="FFFFEB84"/>
        <color rgb="FF63BE7B"/>
      </colorScale>
    </cfRule>
  </conditionalFormatting>
  <conditionalFormatting sqref="BC48:BC61">
    <cfRule type="colorScale" priority="318">
      <colorScale>
        <cfvo type="num" val="0"/>
        <cfvo type="num" val="2"/>
        <cfvo type="num" val="4"/>
        <color theme="5" tint="0.39997558519241921"/>
        <color rgb="FFFFEB84"/>
        <color rgb="FF63BE7B"/>
      </colorScale>
    </cfRule>
  </conditionalFormatting>
  <conditionalFormatting sqref="BD98:BE1048576">
    <cfRule type="colorScale" priority="317">
      <colorScale>
        <cfvo type="num" val="&quot;0-1.99&quot;"/>
        <cfvo type="num" val="&quot;2.0-2.99&quot;"/>
        <cfvo type="num" val="&quot;3.0-4.0&quot;"/>
        <color theme="5" tint="0.59999389629810485"/>
        <color rgb="FFFFEB84"/>
        <color rgb="FF63BE7B"/>
      </colorScale>
    </cfRule>
  </conditionalFormatting>
  <conditionalFormatting sqref="BD6:BD47">
    <cfRule type="colorScale" priority="316">
      <colorScale>
        <cfvo type="num" val="&quot;0-1.99&quot;"/>
        <cfvo type="num" val="&quot;2.0-2.99&quot;"/>
        <cfvo type="num" val="&quot;3.0-4.0&quot;"/>
        <color theme="5" tint="0.59999389629810485"/>
        <color rgb="FFFFEB84"/>
        <color rgb="FF63BE7B"/>
      </colorScale>
    </cfRule>
  </conditionalFormatting>
  <conditionalFormatting sqref="BE6:BE47">
    <cfRule type="colorScale" priority="315">
      <colorScale>
        <cfvo type="num" val="0"/>
        <cfvo type="num" val="2"/>
        <cfvo type="num" val="4"/>
        <color theme="5" tint="0.39997558519241921"/>
        <color rgb="FFFFEB84"/>
        <color rgb="FF63BE7B"/>
      </colorScale>
    </cfRule>
  </conditionalFormatting>
  <conditionalFormatting sqref="BD48:BD61">
    <cfRule type="colorScale" priority="314">
      <colorScale>
        <cfvo type="num" val="&quot;0-1.99&quot;"/>
        <cfvo type="num" val="&quot;2.0-2.99&quot;"/>
        <cfvo type="num" val="&quot;3.0-4.0&quot;"/>
        <color theme="5" tint="0.59999389629810485"/>
        <color rgb="FFFFEB84"/>
        <color rgb="FF63BE7B"/>
      </colorScale>
    </cfRule>
  </conditionalFormatting>
  <conditionalFormatting sqref="BE48:BE61">
    <cfRule type="colorScale" priority="313">
      <colorScale>
        <cfvo type="num" val="0"/>
        <cfvo type="num" val="2"/>
        <cfvo type="num" val="4"/>
        <color theme="5" tint="0.39997558519241921"/>
        <color rgb="FFFFEB84"/>
        <color rgb="FF63BE7B"/>
      </colorScale>
    </cfRule>
  </conditionalFormatting>
  <conditionalFormatting sqref="BF98:BG1048576">
    <cfRule type="colorScale" priority="312">
      <colorScale>
        <cfvo type="num" val="&quot;0-1.99&quot;"/>
        <cfvo type="num" val="&quot;2.0-2.99&quot;"/>
        <cfvo type="num" val="&quot;3.0-4.0&quot;"/>
        <color theme="5" tint="0.59999389629810485"/>
        <color rgb="FFFFEB84"/>
        <color rgb="FF63BE7B"/>
      </colorScale>
    </cfRule>
  </conditionalFormatting>
  <conditionalFormatting sqref="BF6:BF47">
    <cfRule type="colorScale" priority="311">
      <colorScale>
        <cfvo type="num" val="&quot;0-1.99&quot;"/>
        <cfvo type="num" val="&quot;2.0-2.99&quot;"/>
        <cfvo type="num" val="&quot;3.0-4.0&quot;"/>
        <color theme="5" tint="0.59999389629810485"/>
        <color rgb="FFFFEB84"/>
        <color rgb="FF63BE7B"/>
      </colorScale>
    </cfRule>
  </conditionalFormatting>
  <conditionalFormatting sqref="BG6:BG47">
    <cfRule type="colorScale" priority="310">
      <colorScale>
        <cfvo type="num" val="0"/>
        <cfvo type="num" val="2"/>
        <cfvo type="num" val="4"/>
        <color theme="5" tint="0.39997558519241921"/>
        <color rgb="FFFFEB84"/>
        <color rgb="FF63BE7B"/>
      </colorScale>
    </cfRule>
  </conditionalFormatting>
  <conditionalFormatting sqref="BF48:BF61">
    <cfRule type="colorScale" priority="309">
      <colorScale>
        <cfvo type="num" val="&quot;0-1.99&quot;"/>
        <cfvo type="num" val="&quot;2.0-2.99&quot;"/>
        <cfvo type="num" val="&quot;3.0-4.0&quot;"/>
        <color theme="5" tint="0.59999389629810485"/>
        <color rgb="FFFFEB84"/>
        <color rgb="FF63BE7B"/>
      </colorScale>
    </cfRule>
  </conditionalFormatting>
  <conditionalFormatting sqref="BG48:BG61">
    <cfRule type="colorScale" priority="308">
      <colorScale>
        <cfvo type="num" val="0"/>
        <cfvo type="num" val="2"/>
        <cfvo type="num" val="4"/>
        <color theme="5" tint="0.39997558519241921"/>
        <color rgb="FFFFEB84"/>
        <color rgb="FF63BE7B"/>
      </colorScale>
    </cfRule>
  </conditionalFormatting>
  <conditionalFormatting sqref="BH98:BI1048576">
    <cfRule type="colorScale" priority="307">
      <colorScale>
        <cfvo type="num" val="&quot;0-1.99&quot;"/>
        <cfvo type="num" val="&quot;2.0-2.99&quot;"/>
        <cfvo type="num" val="&quot;3.0-4.0&quot;"/>
        <color theme="5" tint="0.59999389629810485"/>
        <color rgb="FFFFEB84"/>
        <color rgb="FF63BE7B"/>
      </colorScale>
    </cfRule>
  </conditionalFormatting>
  <conditionalFormatting sqref="BH6:BH47">
    <cfRule type="colorScale" priority="306">
      <colorScale>
        <cfvo type="num" val="&quot;0-1.99&quot;"/>
        <cfvo type="num" val="&quot;2.0-2.99&quot;"/>
        <cfvo type="num" val="&quot;3.0-4.0&quot;"/>
        <color theme="5" tint="0.59999389629810485"/>
        <color rgb="FFFFEB84"/>
        <color rgb="FF63BE7B"/>
      </colorScale>
    </cfRule>
  </conditionalFormatting>
  <conditionalFormatting sqref="BI6:BI47">
    <cfRule type="colorScale" priority="305">
      <colorScale>
        <cfvo type="num" val="0"/>
        <cfvo type="num" val="2"/>
        <cfvo type="num" val="4"/>
        <color theme="5" tint="0.39997558519241921"/>
        <color rgb="FFFFEB84"/>
        <color rgb="FF63BE7B"/>
      </colorScale>
    </cfRule>
  </conditionalFormatting>
  <conditionalFormatting sqref="BH48:BH61">
    <cfRule type="colorScale" priority="304">
      <colorScale>
        <cfvo type="num" val="&quot;0-1.99&quot;"/>
        <cfvo type="num" val="&quot;2.0-2.99&quot;"/>
        <cfvo type="num" val="&quot;3.0-4.0&quot;"/>
        <color theme="5" tint="0.59999389629810485"/>
        <color rgb="FFFFEB84"/>
        <color rgb="FF63BE7B"/>
      </colorScale>
    </cfRule>
  </conditionalFormatting>
  <conditionalFormatting sqref="BI48:BI61">
    <cfRule type="colorScale" priority="303">
      <colorScale>
        <cfvo type="num" val="0"/>
        <cfvo type="num" val="2"/>
        <cfvo type="num" val="4"/>
        <color theme="5" tint="0.39997558519241921"/>
        <color rgb="FFFFEB84"/>
        <color rgb="FF63BE7B"/>
      </colorScale>
    </cfRule>
  </conditionalFormatting>
  <conditionalFormatting sqref="BJ98:BK1048576">
    <cfRule type="colorScale" priority="302">
      <colorScale>
        <cfvo type="num" val="&quot;0-1.99&quot;"/>
        <cfvo type="num" val="&quot;2.0-2.99&quot;"/>
        <cfvo type="num" val="&quot;3.0-4.0&quot;"/>
        <color theme="5" tint="0.59999389629810485"/>
        <color rgb="FFFFEB84"/>
        <color rgb="FF63BE7B"/>
      </colorScale>
    </cfRule>
  </conditionalFormatting>
  <conditionalFormatting sqref="BJ6:BJ47">
    <cfRule type="colorScale" priority="301">
      <colorScale>
        <cfvo type="num" val="&quot;0-1.99&quot;"/>
        <cfvo type="num" val="&quot;2.0-2.99&quot;"/>
        <cfvo type="num" val="&quot;3.0-4.0&quot;"/>
        <color theme="5" tint="0.59999389629810485"/>
        <color rgb="FFFFEB84"/>
        <color rgb="FF63BE7B"/>
      </colorScale>
    </cfRule>
  </conditionalFormatting>
  <conditionalFormatting sqref="BK6:BK47">
    <cfRule type="colorScale" priority="300">
      <colorScale>
        <cfvo type="num" val="0"/>
        <cfvo type="num" val="2"/>
        <cfvo type="num" val="4"/>
        <color theme="5" tint="0.39997558519241921"/>
        <color rgb="FFFFEB84"/>
        <color rgb="FF63BE7B"/>
      </colorScale>
    </cfRule>
  </conditionalFormatting>
  <conditionalFormatting sqref="BJ48:BJ61">
    <cfRule type="colorScale" priority="299">
      <colorScale>
        <cfvo type="num" val="&quot;0-1.99&quot;"/>
        <cfvo type="num" val="&quot;2.0-2.99&quot;"/>
        <cfvo type="num" val="&quot;3.0-4.0&quot;"/>
        <color theme="5" tint="0.59999389629810485"/>
        <color rgb="FFFFEB84"/>
        <color rgb="FF63BE7B"/>
      </colorScale>
    </cfRule>
  </conditionalFormatting>
  <conditionalFormatting sqref="BK48:BK61">
    <cfRule type="colorScale" priority="298">
      <colorScale>
        <cfvo type="num" val="0"/>
        <cfvo type="num" val="2"/>
        <cfvo type="num" val="4"/>
        <color theme="5" tint="0.39997558519241921"/>
        <color rgb="FFFFEB84"/>
        <color rgb="FF63BE7B"/>
      </colorScale>
    </cfRule>
  </conditionalFormatting>
  <conditionalFormatting sqref="BL98:BM1048576">
    <cfRule type="colorScale" priority="297">
      <colorScale>
        <cfvo type="num" val="&quot;0-1.99&quot;"/>
        <cfvo type="num" val="&quot;2.0-2.99&quot;"/>
        <cfvo type="num" val="&quot;3.0-4.0&quot;"/>
        <color theme="5" tint="0.59999389629810485"/>
        <color rgb="FFFFEB84"/>
        <color rgb="FF63BE7B"/>
      </colorScale>
    </cfRule>
  </conditionalFormatting>
  <conditionalFormatting sqref="BL6:BL47">
    <cfRule type="colorScale" priority="296">
      <colorScale>
        <cfvo type="num" val="&quot;0-1.99&quot;"/>
        <cfvo type="num" val="&quot;2.0-2.99&quot;"/>
        <cfvo type="num" val="&quot;3.0-4.0&quot;"/>
        <color theme="5" tint="0.59999389629810485"/>
        <color rgb="FFFFEB84"/>
        <color rgb="FF63BE7B"/>
      </colorScale>
    </cfRule>
  </conditionalFormatting>
  <conditionalFormatting sqref="BM6:BM47">
    <cfRule type="colorScale" priority="295">
      <colorScale>
        <cfvo type="num" val="0"/>
        <cfvo type="num" val="2"/>
        <cfvo type="num" val="4"/>
        <color theme="5" tint="0.39997558519241921"/>
        <color rgb="FFFFEB84"/>
        <color rgb="FF63BE7B"/>
      </colorScale>
    </cfRule>
  </conditionalFormatting>
  <conditionalFormatting sqref="BL48:BL61">
    <cfRule type="colorScale" priority="294">
      <colorScale>
        <cfvo type="num" val="&quot;0-1.99&quot;"/>
        <cfvo type="num" val="&quot;2.0-2.99&quot;"/>
        <cfvo type="num" val="&quot;3.0-4.0&quot;"/>
        <color theme="5" tint="0.59999389629810485"/>
        <color rgb="FFFFEB84"/>
        <color rgb="FF63BE7B"/>
      </colorScale>
    </cfRule>
  </conditionalFormatting>
  <conditionalFormatting sqref="BM48:BM61">
    <cfRule type="colorScale" priority="293">
      <colorScale>
        <cfvo type="num" val="0"/>
        <cfvo type="num" val="2"/>
        <cfvo type="num" val="4"/>
        <color theme="5" tint="0.39997558519241921"/>
        <color rgb="FFFFEB84"/>
        <color rgb="FF63BE7B"/>
      </colorScale>
    </cfRule>
  </conditionalFormatting>
  <conditionalFormatting sqref="BN98:BO1048576">
    <cfRule type="colorScale" priority="292">
      <colorScale>
        <cfvo type="num" val="&quot;0-1.99&quot;"/>
        <cfvo type="num" val="&quot;2.0-2.99&quot;"/>
        <cfvo type="num" val="&quot;3.0-4.0&quot;"/>
        <color theme="5" tint="0.59999389629810485"/>
        <color rgb="FFFFEB84"/>
        <color rgb="FF63BE7B"/>
      </colorScale>
    </cfRule>
  </conditionalFormatting>
  <conditionalFormatting sqref="BN6:BN47">
    <cfRule type="colorScale" priority="291">
      <colorScale>
        <cfvo type="num" val="&quot;0-1.99&quot;"/>
        <cfvo type="num" val="&quot;2.0-2.99&quot;"/>
        <cfvo type="num" val="&quot;3.0-4.0&quot;"/>
        <color theme="5" tint="0.59999389629810485"/>
        <color rgb="FFFFEB84"/>
        <color rgb="FF63BE7B"/>
      </colorScale>
    </cfRule>
  </conditionalFormatting>
  <conditionalFormatting sqref="BO6:BO47">
    <cfRule type="colorScale" priority="290">
      <colorScale>
        <cfvo type="num" val="0"/>
        <cfvo type="num" val="2"/>
        <cfvo type="num" val="4"/>
        <color theme="5" tint="0.39997558519241921"/>
        <color rgb="FFFFEB84"/>
        <color rgb="FF63BE7B"/>
      </colorScale>
    </cfRule>
  </conditionalFormatting>
  <conditionalFormatting sqref="BN48:BN61">
    <cfRule type="colorScale" priority="289">
      <colorScale>
        <cfvo type="num" val="&quot;0-1.99&quot;"/>
        <cfvo type="num" val="&quot;2.0-2.99&quot;"/>
        <cfvo type="num" val="&quot;3.0-4.0&quot;"/>
        <color theme="5" tint="0.59999389629810485"/>
        <color rgb="FFFFEB84"/>
        <color rgb="FF63BE7B"/>
      </colorScale>
    </cfRule>
  </conditionalFormatting>
  <conditionalFormatting sqref="BO48:BO61">
    <cfRule type="colorScale" priority="288">
      <colorScale>
        <cfvo type="num" val="0"/>
        <cfvo type="num" val="2"/>
        <cfvo type="num" val="4"/>
        <color theme="5" tint="0.39997558519241921"/>
        <color rgb="FFFFEB84"/>
        <color rgb="FF63BE7B"/>
      </colorScale>
    </cfRule>
  </conditionalFormatting>
  <conditionalFormatting sqref="BP98:BQ1048576">
    <cfRule type="colorScale" priority="287">
      <colorScale>
        <cfvo type="num" val="&quot;0-1.99&quot;"/>
        <cfvo type="num" val="&quot;2.0-2.99&quot;"/>
        <cfvo type="num" val="&quot;3.0-4.0&quot;"/>
        <color theme="5" tint="0.59999389629810485"/>
        <color rgb="FFFFEB84"/>
        <color rgb="FF63BE7B"/>
      </colorScale>
    </cfRule>
  </conditionalFormatting>
  <conditionalFormatting sqref="BP6:BP47">
    <cfRule type="colorScale" priority="286">
      <colorScale>
        <cfvo type="num" val="&quot;0-1.99&quot;"/>
        <cfvo type="num" val="&quot;2.0-2.99&quot;"/>
        <cfvo type="num" val="&quot;3.0-4.0&quot;"/>
        <color theme="5" tint="0.59999389629810485"/>
        <color rgb="FFFFEB84"/>
        <color rgb="FF63BE7B"/>
      </colorScale>
    </cfRule>
  </conditionalFormatting>
  <conditionalFormatting sqref="BQ6:BQ47">
    <cfRule type="colorScale" priority="285">
      <colorScale>
        <cfvo type="num" val="0"/>
        <cfvo type="num" val="2"/>
        <cfvo type="num" val="4"/>
        <color theme="5" tint="0.39997558519241921"/>
        <color rgb="FFFFEB84"/>
        <color rgb="FF63BE7B"/>
      </colorScale>
    </cfRule>
  </conditionalFormatting>
  <conditionalFormatting sqref="BP48:BP61">
    <cfRule type="colorScale" priority="284">
      <colorScale>
        <cfvo type="num" val="&quot;0-1.99&quot;"/>
        <cfvo type="num" val="&quot;2.0-2.99&quot;"/>
        <cfvo type="num" val="&quot;3.0-4.0&quot;"/>
        <color theme="5" tint="0.59999389629810485"/>
        <color rgb="FFFFEB84"/>
        <color rgb="FF63BE7B"/>
      </colorScale>
    </cfRule>
  </conditionalFormatting>
  <conditionalFormatting sqref="BQ48:BQ61">
    <cfRule type="colorScale" priority="283">
      <colorScale>
        <cfvo type="num" val="0"/>
        <cfvo type="num" val="2"/>
        <cfvo type="num" val="4"/>
        <color theme="5" tint="0.39997558519241921"/>
        <color rgb="FFFFEB84"/>
        <color rgb="FF63BE7B"/>
      </colorScale>
    </cfRule>
  </conditionalFormatting>
  <conditionalFormatting sqref="BR98:BS1048576">
    <cfRule type="colorScale" priority="282">
      <colorScale>
        <cfvo type="num" val="&quot;0-1.99&quot;"/>
        <cfvo type="num" val="&quot;2.0-2.99&quot;"/>
        <cfvo type="num" val="&quot;3.0-4.0&quot;"/>
        <color theme="5" tint="0.59999389629810485"/>
        <color rgb="FFFFEB84"/>
        <color rgb="FF63BE7B"/>
      </colorScale>
    </cfRule>
  </conditionalFormatting>
  <conditionalFormatting sqref="BR6:BR47">
    <cfRule type="colorScale" priority="281">
      <colorScale>
        <cfvo type="num" val="&quot;0-1.99&quot;"/>
        <cfvo type="num" val="&quot;2.0-2.99&quot;"/>
        <cfvo type="num" val="&quot;3.0-4.0&quot;"/>
        <color theme="5" tint="0.59999389629810485"/>
        <color rgb="FFFFEB84"/>
        <color rgb="FF63BE7B"/>
      </colorScale>
    </cfRule>
  </conditionalFormatting>
  <conditionalFormatting sqref="BS6:BS47">
    <cfRule type="colorScale" priority="280">
      <colorScale>
        <cfvo type="num" val="0"/>
        <cfvo type="num" val="2"/>
        <cfvo type="num" val="4"/>
        <color theme="5" tint="0.39997558519241921"/>
        <color rgb="FFFFEB84"/>
        <color rgb="FF63BE7B"/>
      </colorScale>
    </cfRule>
  </conditionalFormatting>
  <conditionalFormatting sqref="BR48:BR61">
    <cfRule type="colorScale" priority="279">
      <colorScale>
        <cfvo type="num" val="&quot;0-1.99&quot;"/>
        <cfvo type="num" val="&quot;2.0-2.99&quot;"/>
        <cfvo type="num" val="&quot;3.0-4.0&quot;"/>
        <color theme="5" tint="0.59999389629810485"/>
        <color rgb="FFFFEB84"/>
        <color rgb="FF63BE7B"/>
      </colorScale>
    </cfRule>
  </conditionalFormatting>
  <conditionalFormatting sqref="BS48:BS61">
    <cfRule type="colorScale" priority="278">
      <colorScale>
        <cfvo type="num" val="0"/>
        <cfvo type="num" val="2"/>
        <cfvo type="num" val="4"/>
        <color theme="5" tint="0.39997558519241921"/>
        <color rgb="FFFFEB84"/>
        <color rgb="FF63BE7B"/>
      </colorScale>
    </cfRule>
  </conditionalFormatting>
  <conditionalFormatting sqref="B62:B68">
    <cfRule type="colorScale" priority="277">
      <colorScale>
        <cfvo type="num" val="&quot;0-1.99&quot;"/>
        <cfvo type="num" val="&quot;2.0-2.99&quot;"/>
        <cfvo type="num" val="&quot;3.0-4.0&quot;"/>
        <color theme="5" tint="0.59999389629810485"/>
        <color rgb="FFFFEB84"/>
        <color rgb="FF63BE7B"/>
      </colorScale>
    </cfRule>
  </conditionalFormatting>
  <conditionalFormatting sqref="C62:C68">
    <cfRule type="colorScale" priority="276">
      <colorScale>
        <cfvo type="num" val="0"/>
        <cfvo type="num" val="2"/>
        <cfvo type="num" val="4"/>
        <color theme="5" tint="0.39997558519241921"/>
        <color rgb="FFFFEB84"/>
        <color rgb="FF63BE7B"/>
      </colorScale>
    </cfRule>
  </conditionalFormatting>
  <conditionalFormatting sqref="B69:B75">
    <cfRule type="colorScale" priority="275">
      <colorScale>
        <cfvo type="num" val="&quot;0-1.99&quot;"/>
        <cfvo type="num" val="&quot;2.0-2.99&quot;"/>
        <cfvo type="num" val="&quot;3.0-4.0&quot;"/>
        <color theme="5" tint="0.59999389629810485"/>
        <color rgb="FFFFEB84"/>
        <color rgb="FF63BE7B"/>
      </colorScale>
    </cfRule>
  </conditionalFormatting>
  <conditionalFormatting sqref="C69:C75">
    <cfRule type="colorScale" priority="274">
      <colorScale>
        <cfvo type="num" val="0"/>
        <cfvo type="num" val="2"/>
        <cfvo type="num" val="4"/>
        <color theme="5" tint="0.39997558519241921"/>
        <color rgb="FFFFEB84"/>
        <color rgb="FF63BE7B"/>
      </colorScale>
    </cfRule>
  </conditionalFormatting>
  <conditionalFormatting sqref="D62:D68">
    <cfRule type="colorScale" priority="273">
      <colorScale>
        <cfvo type="num" val="&quot;0-1.99&quot;"/>
        <cfvo type="num" val="&quot;2.0-2.99&quot;"/>
        <cfvo type="num" val="&quot;3.0-4.0&quot;"/>
        <color theme="5" tint="0.59999389629810485"/>
        <color rgb="FFFFEB84"/>
        <color rgb="FF63BE7B"/>
      </colorScale>
    </cfRule>
  </conditionalFormatting>
  <conditionalFormatting sqref="E62:E68">
    <cfRule type="colorScale" priority="272">
      <colorScale>
        <cfvo type="num" val="0"/>
        <cfvo type="num" val="2"/>
        <cfvo type="num" val="4"/>
        <color theme="5" tint="0.39997558519241921"/>
        <color rgb="FFFFEB84"/>
        <color rgb="FF63BE7B"/>
      </colorScale>
    </cfRule>
  </conditionalFormatting>
  <conditionalFormatting sqref="D69:D75">
    <cfRule type="colorScale" priority="271">
      <colorScale>
        <cfvo type="num" val="&quot;0-1.99&quot;"/>
        <cfvo type="num" val="&quot;2.0-2.99&quot;"/>
        <cfvo type="num" val="&quot;3.0-4.0&quot;"/>
        <color theme="5" tint="0.59999389629810485"/>
        <color rgb="FFFFEB84"/>
        <color rgb="FF63BE7B"/>
      </colorScale>
    </cfRule>
  </conditionalFormatting>
  <conditionalFormatting sqref="E69:E75">
    <cfRule type="colorScale" priority="270">
      <colorScale>
        <cfvo type="num" val="0"/>
        <cfvo type="num" val="2"/>
        <cfvo type="num" val="4"/>
        <color theme="5" tint="0.39997558519241921"/>
        <color rgb="FFFFEB84"/>
        <color rgb="FF63BE7B"/>
      </colorScale>
    </cfRule>
  </conditionalFormatting>
  <conditionalFormatting sqref="F62:F68">
    <cfRule type="colorScale" priority="269">
      <colorScale>
        <cfvo type="num" val="&quot;0-1.99&quot;"/>
        <cfvo type="num" val="&quot;2.0-2.99&quot;"/>
        <cfvo type="num" val="&quot;3.0-4.0&quot;"/>
        <color theme="5" tint="0.59999389629810485"/>
        <color rgb="FFFFEB84"/>
        <color rgb="FF63BE7B"/>
      </colorScale>
    </cfRule>
  </conditionalFormatting>
  <conditionalFormatting sqref="G62:G68">
    <cfRule type="colorScale" priority="268">
      <colorScale>
        <cfvo type="num" val="0"/>
        <cfvo type="num" val="2"/>
        <cfvo type="num" val="4"/>
        <color theme="5" tint="0.39997558519241921"/>
        <color rgb="FFFFEB84"/>
        <color rgb="FF63BE7B"/>
      </colorScale>
    </cfRule>
  </conditionalFormatting>
  <conditionalFormatting sqref="F69:F75">
    <cfRule type="colorScale" priority="267">
      <colorScale>
        <cfvo type="num" val="&quot;0-1.99&quot;"/>
        <cfvo type="num" val="&quot;2.0-2.99&quot;"/>
        <cfvo type="num" val="&quot;3.0-4.0&quot;"/>
        <color theme="5" tint="0.59999389629810485"/>
        <color rgb="FFFFEB84"/>
        <color rgb="FF63BE7B"/>
      </colorScale>
    </cfRule>
  </conditionalFormatting>
  <conditionalFormatting sqref="G69:G75">
    <cfRule type="colorScale" priority="266">
      <colorScale>
        <cfvo type="num" val="0"/>
        <cfvo type="num" val="2"/>
        <cfvo type="num" val="4"/>
        <color theme="5" tint="0.39997558519241921"/>
        <color rgb="FFFFEB84"/>
        <color rgb="FF63BE7B"/>
      </colorScale>
    </cfRule>
  </conditionalFormatting>
  <conditionalFormatting sqref="H62:H68">
    <cfRule type="colorScale" priority="265">
      <colorScale>
        <cfvo type="num" val="&quot;0-1.99&quot;"/>
        <cfvo type="num" val="&quot;2.0-2.99&quot;"/>
        <cfvo type="num" val="&quot;3.0-4.0&quot;"/>
        <color theme="5" tint="0.59999389629810485"/>
        <color rgb="FFFFEB84"/>
        <color rgb="FF63BE7B"/>
      </colorScale>
    </cfRule>
  </conditionalFormatting>
  <conditionalFormatting sqref="I62:I68">
    <cfRule type="colorScale" priority="264">
      <colorScale>
        <cfvo type="num" val="0"/>
        <cfvo type="num" val="2"/>
        <cfvo type="num" val="4"/>
        <color theme="5" tint="0.39997558519241921"/>
        <color rgb="FFFFEB84"/>
        <color rgb="FF63BE7B"/>
      </colorScale>
    </cfRule>
  </conditionalFormatting>
  <conditionalFormatting sqref="H69:H75">
    <cfRule type="colorScale" priority="263">
      <colorScale>
        <cfvo type="num" val="&quot;0-1.99&quot;"/>
        <cfvo type="num" val="&quot;2.0-2.99&quot;"/>
        <cfvo type="num" val="&quot;3.0-4.0&quot;"/>
        <color theme="5" tint="0.59999389629810485"/>
        <color rgb="FFFFEB84"/>
        <color rgb="FF63BE7B"/>
      </colorScale>
    </cfRule>
  </conditionalFormatting>
  <conditionalFormatting sqref="I69:I75">
    <cfRule type="colorScale" priority="262">
      <colorScale>
        <cfvo type="num" val="0"/>
        <cfvo type="num" val="2"/>
        <cfvo type="num" val="4"/>
        <color theme="5" tint="0.39997558519241921"/>
        <color rgb="FFFFEB84"/>
        <color rgb="FF63BE7B"/>
      </colorScale>
    </cfRule>
  </conditionalFormatting>
  <conditionalFormatting sqref="J62:J68">
    <cfRule type="colorScale" priority="261">
      <colorScale>
        <cfvo type="num" val="&quot;0-1.99&quot;"/>
        <cfvo type="num" val="&quot;2.0-2.99&quot;"/>
        <cfvo type="num" val="&quot;3.0-4.0&quot;"/>
        <color theme="5" tint="0.59999389629810485"/>
        <color rgb="FFFFEB84"/>
        <color rgb="FF63BE7B"/>
      </colorScale>
    </cfRule>
  </conditionalFormatting>
  <conditionalFormatting sqref="K62:K68">
    <cfRule type="colorScale" priority="260">
      <colorScale>
        <cfvo type="num" val="0"/>
        <cfvo type="num" val="2"/>
        <cfvo type="num" val="4"/>
        <color theme="5" tint="0.39997558519241921"/>
        <color rgb="FFFFEB84"/>
        <color rgb="FF63BE7B"/>
      </colorScale>
    </cfRule>
  </conditionalFormatting>
  <conditionalFormatting sqref="J69:J75">
    <cfRule type="colorScale" priority="259">
      <colorScale>
        <cfvo type="num" val="&quot;0-1.99&quot;"/>
        <cfvo type="num" val="&quot;2.0-2.99&quot;"/>
        <cfvo type="num" val="&quot;3.0-4.0&quot;"/>
        <color theme="5" tint="0.59999389629810485"/>
        <color rgb="FFFFEB84"/>
        <color rgb="FF63BE7B"/>
      </colorScale>
    </cfRule>
  </conditionalFormatting>
  <conditionalFormatting sqref="K69:K75">
    <cfRule type="colorScale" priority="258">
      <colorScale>
        <cfvo type="num" val="0"/>
        <cfvo type="num" val="2"/>
        <cfvo type="num" val="4"/>
        <color theme="5" tint="0.39997558519241921"/>
        <color rgb="FFFFEB84"/>
        <color rgb="FF63BE7B"/>
      </colorScale>
    </cfRule>
  </conditionalFormatting>
  <conditionalFormatting sqref="L62:L68">
    <cfRule type="colorScale" priority="257">
      <colorScale>
        <cfvo type="num" val="&quot;0-1.99&quot;"/>
        <cfvo type="num" val="&quot;2.0-2.99&quot;"/>
        <cfvo type="num" val="&quot;3.0-4.0&quot;"/>
        <color theme="5" tint="0.59999389629810485"/>
        <color rgb="FFFFEB84"/>
        <color rgb="FF63BE7B"/>
      </colorScale>
    </cfRule>
  </conditionalFormatting>
  <conditionalFormatting sqref="M62:M68">
    <cfRule type="colorScale" priority="256">
      <colorScale>
        <cfvo type="num" val="0"/>
        <cfvo type="num" val="2"/>
        <cfvo type="num" val="4"/>
        <color theme="5" tint="0.39997558519241921"/>
        <color rgb="FFFFEB84"/>
        <color rgb="FF63BE7B"/>
      </colorScale>
    </cfRule>
  </conditionalFormatting>
  <conditionalFormatting sqref="L69:L75">
    <cfRule type="colorScale" priority="255">
      <colorScale>
        <cfvo type="num" val="&quot;0-1.99&quot;"/>
        <cfvo type="num" val="&quot;2.0-2.99&quot;"/>
        <cfvo type="num" val="&quot;3.0-4.0&quot;"/>
        <color theme="5" tint="0.59999389629810485"/>
        <color rgb="FFFFEB84"/>
        <color rgb="FF63BE7B"/>
      </colorScale>
    </cfRule>
  </conditionalFormatting>
  <conditionalFormatting sqref="M69:M75">
    <cfRule type="colorScale" priority="254">
      <colorScale>
        <cfvo type="num" val="0"/>
        <cfvo type="num" val="2"/>
        <cfvo type="num" val="4"/>
        <color theme="5" tint="0.39997558519241921"/>
        <color rgb="FFFFEB84"/>
        <color rgb="FF63BE7B"/>
      </colorScale>
    </cfRule>
  </conditionalFormatting>
  <conditionalFormatting sqref="N62:N68">
    <cfRule type="colorScale" priority="253">
      <colorScale>
        <cfvo type="num" val="&quot;0-1.99&quot;"/>
        <cfvo type="num" val="&quot;2.0-2.99&quot;"/>
        <cfvo type="num" val="&quot;3.0-4.0&quot;"/>
        <color theme="5" tint="0.59999389629810485"/>
        <color rgb="FFFFEB84"/>
        <color rgb="FF63BE7B"/>
      </colorScale>
    </cfRule>
  </conditionalFormatting>
  <conditionalFormatting sqref="O62:O68">
    <cfRule type="colorScale" priority="252">
      <colorScale>
        <cfvo type="num" val="0"/>
        <cfvo type="num" val="2"/>
        <cfvo type="num" val="4"/>
        <color theme="5" tint="0.39997558519241921"/>
        <color rgb="FFFFEB84"/>
        <color rgb="FF63BE7B"/>
      </colorScale>
    </cfRule>
  </conditionalFormatting>
  <conditionalFormatting sqref="N69:N75">
    <cfRule type="colorScale" priority="251">
      <colorScale>
        <cfvo type="num" val="&quot;0-1.99&quot;"/>
        <cfvo type="num" val="&quot;2.0-2.99&quot;"/>
        <cfvo type="num" val="&quot;3.0-4.0&quot;"/>
        <color theme="5" tint="0.59999389629810485"/>
        <color rgb="FFFFEB84"/>
        <color rgb="FF63BE7B"/>
      </colorScale>
    </cfRule>
  </conditionalFormatting>
  <conditionalFormatting sqref="O69:O75">
    <cfRule type="colorScale" priority="250">
      <colorScale>
        <cfvo type="num" val="0"/>
        <cfvo type="num" val="2"/>
        <cfvo type="num" val="4"/>
        <color theme="5" tint="0.39997558519241921"/>
        <color rgb="FFFFEB84"/>
        <color rgb="FF63BE7B"/>
      </colorScale>
    </cfRule>
  </conditionalFormatting>
  <conditionalFormatting sqref="P62:P68">
    <cfRule type="colorScale" priority="249">
      <colorScale>
        <cfvo type="num" val="&quot;0-1.99&quot;"/>
        <cfvo type="num" val="&quot;2.0-2.99&quot;"/>
        <cfvo type="num" val="&quot;3.0-4.0&quot;"/>
        <color theme="5" tint="0.59999389629810485"/>
        <color rgb="FFFFEB84"/>
        <color rgb="FF63BE7B"/>
      </colorScale>
    </cfRule>
  </conditionalFormatting>
  <conditionalFormatting sqref="Q62:Q68">
    <cfRule type="colorScale" priority="248">
      <colorScale>
        <cfvo type="num" val="0"/>
        <cfvo type="num" val="2"/>
        <cfvo type="num" val="4"/>
        <color theme="5" tint="0.39997558519241921"/>
        <color rgb="FFFFEB84"/>
        <color rgb="FF63BE7B"/>
      </colorScale>
    </cfRule>
  </conditionalFormatting>
  <conditionalFormatting sqref="P69:P75">
    <cfRule type="colorScale" priority="247">
      <colorScale>
        <cfvo type="num" val="&quot;0-1.99&quot;"/>
        <cfvo type="num" val="&quot;2.0-2.99&quot;"/>
        <cfvo type="num" val="&quot;3.0-4.0&quot;"/>
        <color theme="5" tint="0.59999389629810485"/>
        <color rgb="FFFFEB84"/>
        <color rgb="FF63BE7B"/>
      </colorScale>
    </cfRule>
  </conditionalFormatting>
  <conditionalFormatting sqref="Q69:Q75">
    <cfRule type="colorScale" priority="246">
      <colorScale>
        <cfvo type="num" val="0"/>
        <cfvo type="num" val="2"/>
        <cfvo type="num" val="4"/>
        <color theme="5" tint="0.39997558519241921"/>
        <color rgb="FFFFEB84"/>
        <color rgb="FF63BE7B"/>
      </colorScale>
    </cfRule>
  </conditionalFormatting>
  <conditionalFormatting sqref="R62:R68">
    <cfRule type="colorScale" priority="245">
      <colorScale>
        <cfvo type="num" val="&quot;0-1.99&quot;"/>
        <cfvo type="num" val="&quot;2.0-2.99&quot;"/>
        <cfvo type="num" val="&quot;3.0-4.0&quot;"/>
        <color theme="5" tint="0.59999389629810485"/>
        <color rgb="FFFFEB84"/>
        <color rgb="FF63BE7B"/>
      </colorScale>
    </cfRule>
  </conditionalFormatting>
  <conditionalFormatting sqref="S62:S68">
    <cfRule type="colorScale" priority="244">
      <colorScale>
        <cfvo type="num" val="0"/>
        <cfvo type="num" val="2"/>
        <cfvo type="num" val="4"/>
        <color theme="5" tint="0.39997558519241921"/>
        <color rgb="FFFFEB84"/>
        <color rgb="FF63BE7B"/>
      </colorScale>
    </cfRule>
  </conditionalFormatting>
  <conditionalFormatting sqref="R69:R75">
    <cfRule type="colorScale" priority="243">
      <colorScale>
        <cfvo type="num" val="&quot;0-1.99&quot;"/>
        <cfvo type="num" val="&quot;2.0-2.99&quot;"/>
        <cfvo type="num" val="&quot;3.0-4.0&quot;"/>
        <color theme="5" tint="0.59999389629810485"/>
        <color rgb="FFFFEB84"/>
        <color rgb="FF63BE7B"/>
      </colorScale>
    </cfRule>
  </conditionalFormatting>
  <conditionalFormatting sqref="S69:S75">
    <cfRule type="colorScale" priority="242">
      <colorScale>
        <cfvo type="num" val="0"/>
        <cfvo type="num" val="2"/>
        <cfvo type="num" val="4"/>
        <color theme="5" tint="0.39997558519241921"/>
        <color rgb="FFFFEB84"/>
        <color rgb="FF63BE7B"/>
      </colorScale>
    </cfRule>
  </conditionalFormatting>
  <conditionalFormatting sqref="T62:T68">
    <cfRule type="colorScale" priority="241">
      <colorScale>
        <cfvo type="num" val="&quot;0-1.99&quot;"/>
        <cfvo type="num" val="&quot;2.0-2.99&quot;"/>
        <cfvo type="num" val="&quot;3.0-4.0&quot;"/>
        <color theme="5" tint="0.59999389629810485"/>
        <color rgb="FFFFEB84"/>
        <color rgb="FF63BE7B"/>
      </colorScale>
    </cfRule>
  </conditionalFormatting>
  <conditionalFormatting sqref="U62:U68">
    <cfRule type="colorScale" priority="240">
      <colorScale>
        <cfvo type="num" val="0"/>
        <cfvo type="num" val="2"/>
        <cfvo type="num" val="4"/>
        <color theme="5" tint="0.39997558519241921"/>
        <color rgb="FFFFEB84"/>
        <color rgb="FF63BE7B"/>
      </colorScale>
    </cfRule>
  </conditionalFormatting>
  <conditionalFormatting sqref="T69:T75">
    <cfRule type="colorScale" priority="239">
      <colorScale>
        <cfvo type="num" val="&quot;0-1.99&quot;"/>
        <cfvo type="num" val="&quot;2.0-2.99&quot;"/>
        <cfvo type="num" val="&quot;3.0-4.0&quot;"/>
        <color theme="5" tint="0.59999389629810485"/>
        <color rgb="FFFFEB84"/>
        <color rgb="FF63BE7B"/>
      </colorScale>
    </cfRule>
  </conditionalFormatting>
  <conditionalFormatting sqref="U69:U75">
    <cfRule type="colorScale" priority="238">
      <colorScale>
        <cfvo type="num" val="0"/>
        <cfvo type="num" val="2"/>
        <cfvo type="num" val="4"/>
        <color theme="5" tint="0.39997558519241921"/>
        <color rgb="FFFFEB84"/>
        <color rgb="FF63BE7B"/>
      </colorScale>
    </cfRule>
  </conditionalFormatting>
  <conditionalFormatting sqref="V62:V68">
    <cfRule type="colorScale" priority="237">
      <colorScale>
        <cfvo type="num" val="&quot;0-1.99&quot;"/>
        <cfvo type="num" val="&quot;2.0-2.99&quot;"/>
        <cfvo type="num" val="&quot;3.0-4.0&quot;"/>
        <color theme="5" tint="0.59999389629810485"/>
        <color rgb="FFFFEB84"/>
        <color rgb="FF63BE7B"/>
      </colorScale>
    </cfRule>
  </conditionalFormatting>
  <conditionalFormatting sqref="W62:W68">
    <cfRule type="colorScale" priority="236">
      <colorScale>
        <cfvo type="num" val="0"/>
        <cfvo type="num" val="2"/>
        <cfvo type="num" val="4"/>
        <color theme="5" tint="0.39997558519241921"/>
        <color rgb="FFFFEB84"/>
        <color rgb="FF63BE7B"/>
      </colorScale>
    </cfRule>
  </conditionalFormatting>
  <conditionalFormatting sqref="V69:V75">
    <cfRule type="colorScale" priority="235">
      <colorScale>
        <cfvo type="num" val="&quot;0-1.99&quot;"/>
        <cfvo type="num" val="&quot;2.0-2.99&quot;"/>
        <cfvo type="num" val="&quot;3.0-4.0&quot;"/>
        <color theme="5" tint="0.59999389629810485"/>
        <color rgb="FFFFEB84"/>
        <color rgb="FF63BE7B"/>
      </colorScale>
    </cfRule>
  </conditionalFormatting>
  <conditionalFormatting sqref="W69:W75">
    <cfRule type="colorScale" priority="234">
      <colorScale>
        <cfvo type="num" val="0"/>
        <cfvo type="num" val="2"/>
        <cfvo type="num" val="4"/>
        <color theme="5" tint="0.39997558519241921"/>
        <color rgb="FFFFEB84"/>
        <color rgb="FF63BE7B"/>
      </colorScale>
    </cfRule>
  </conditionalFormatting>
  <conditionalFormatting sqref="X62:X68">
    <cfRule type="colorScale" priority="233">
      <colorScale>
        <cfvo type="num" val="&quot;0-1.99&quot;"/>
        <cfvo type="num" val="&quot;2.0-2.99&quot;"/>
        <cfvo type="num" val="&quot;3.0-4.0&quot;"/>
        <color theme="5" tint="0.59999389629810485"/>
        <color rgb="FFFFEB84"/>
        <color rgb="FF63BE7B"/>
      </colorScale>
    </cfRule>
  </conditionalFormatting>
  <conditionalFormatting sqref="Y62:Y68">
    <cfRule type="colorScale" priority="232">
      <colorScale>
        <cfvo type="num" val="0"/>
        <cfvo type="num" val="2"/>
        <cfvo type="num" val="4"/>
        <color theme="5" tint="0.39997558519241921"/>
        <color rgb="FFFFEB84"/>
        <color rgb="FF63BE7B"/>
      </colorScale>
    </cfRule>
  </conditionalFormatting>
  <conditionalFormatting sqref="X69:X75">
    <cfRule type="colorScale" priority="231">
      <colorScale>
        <cfvo type="num" val="&quot;0-1.99&quot;"/>
        <cfvo type="num" val="&quot;2.0-2.99&quot;"/>
        <cfvo type="num" val="&quot;3.0-4.0&quot;"/>
        <color theme="5" tint="0.59999389629810485"/>
        <color rgb="FFFFEB84"/>
        <color rgb="FF63BE7B"/>
      </colorScale>
    </cfRule>
  </conditionalFormatting>
  <conditionalFormatting sqref="Y69:Y75">
    <cfRule type="colorScale" priority="230">
      <colorScale>
        <cfvo type="num" val="0"/>
        <cfvo type="num" val="2"/>
        <cfvo type="num" val="4"/>
        <color theme="5" tint="0.39997558519241921"/>
        <color rgb="FFFFEB84"/>
        <color rgb="FF63BE7B"/>
      </colorScale>
    </cfRule>
  </conditionalFormatting>
  <conditionalFormatting sqref="Z62:Z68">
    <cfRule type="colorScale" priority="229">
      <colorScale>
        <cfvo type="num" val="&quot;0-1.99&quot;"/>
        <cfvo type="num" val="&quot;2.0-2.99&quot;"/>
        <cfvo type="num" val="&quot;3.0-4.0&quot;"/>
        <color theme="5" tint="0.59999389629810485"/>
        <color rgb="FFFFEB84"/>
        <color rgb="FF63BE7B"/>
      </colorScale>
    </cfRule>
  </conditionalFormatting>
  <conditionalFormatting sqref="AA62:AA68">
    <cfRule type="colorScale" priority="228">
      <colorScale>
        <cfvo type="num" val="0"/>
        <cfvo type="num" val="2"/>
        <cfvo type="num" val="4"/>
        <color theme="5" tint="0.39997558519241921"/>
        <color rgb="FFFFEB84"/>
        <color rgb="FF63BE7B"/>
      </colorScale>
    </cfRule>
  </conditionalFormatting>
  <conditionalFormatting sqref="Z69:Z75">
    <cfRule type="colorScale" priority="227">
      <colorScale>
        <cfvo type="num" val="&quot;0-1.99&quot;"/>
        <cfvo type="num" val="&quot;2.0-2.99&quot;"/>
        <cfvo type="num" val="&quot;3.0-4.0&quot;"/>
        <color theme="5" tint="0.59999389629810485"/>
        <color rgb="FFFFEB84"/>
        <color rgb="FF63BE7B"/>
      </colorScale>
    </cfRule>
  </conditionalFormatting>
  <conditionalFormatting sqref="AA69:AA75">
    <cfRule type="colorScale" priority="226">
      <colorScale>
        <cfvo type="num" val="0"/>
        <cfvo type="num" val="2"/>
        <cfvo type="num" val="4"/>
        <color theme="5" tint="0.39997558519241921"/>
        <color rgb="FFFFEB84"/>
        <color rgb="FF63BE7B"/>
      </colorScale>
    </cfRule>
  </conditionalFormatting>
  <conditionalFormatting sqref="AB62:AB68">
    <cfRule type="colorScale" priority="225">
      <colorScale>
        <cfvo type="num" val="&quot;0-1.99&quot;"/>
        <cfvo type="num" val="&quot;2.0-2.99&quot;"/>
        <cfvo type="num" val="&quot;3.0-4.0&quot;"/>
        <color theme="5" tint="0.59999389629810485"/>
        <color rgb="FFFFEB84"/>
        <color rgb="FF63BE7B"/>
      </colorScale>
    </cfRule>
  </conditionalFormatting>
  <conditionalFormatting sqref="AC62:AC68">
    <cfRule type="colorScale" priority="224">
      <colorScale>
        <cfvo type="num" val="0"/>
        <cfvo type="num" val="2"/>
        <cfvo type="num" val="4"/>
        <color theme="5" tint="0.39997558519241921"/>
        <color rgb="FFFFEB84"/>
        <color rgb="FF63BE7B"/>
      </colorScale>
    </cfRule>
  </conditionalFormatting>
  <conditionalFormatting sqref="AB69:AB75">
    <cfRule type="colorScale" priority="223">
      <colorScale>
        <cfvo type="num" val="&quot;0-1.99&quot;"/>
        <cfvo type="num" val="&quot;2.0-2.99&quot;"/>
        <cfvo type="num" val="&quot;3.0-4.0&quot;"/>
        <color theme="5" tint="0.59999389629810485"/>
        <color rgb="FFFFEB84"/>
        <color rgb="FF63BE7B"/>
      </colorScale>
    </cfRule>
  </conditionalFormatting>
  <conditionalFormatting sqref="AC69:AC75">
    <cfRule type="colorScale" priority="222">
      <colorScale>
        <cfvo type="num" val="0"/>
        <cfvo type="num" val="2"/>
        <cfvo type="num" val="4"/>
        <color theme="5" tint="0.39997558519241921"/>
        <color rgb="FFFFEB84"/>
        <color rgb="FF63BE7B"/>
      </colorScale>
    </cfRule>
  </conditionalFormatting>
  <conditionalFormatting sqref="AD62:AD68">
    <cfRule type="colorScale" priority="221">
      <colorScale>
        <cfvo type="num" val="&quot;0-1.99&quot;"/>
        <cfvo type="num" val="&quot;2.0-2.99&quot;"/>
        <cfvo type="num" val="&quot;3.0-4.0&quot;"/>
        <color theme="5" tint="0.59999389629810485"/>
        <color rgb="FFFFEB84"/>
        <color rgb="FF63BE7B"/>
      </colorScale>
    </cfRule>
  </conditionalFormatting>
  <conditionalFormatting sqref="AE62:AE68">
    <cfRule type="colorScale" priority="220">
      <colorScale>
        <cfvo type="num" val="0"/>
        <cfvo type="num" val="2"/>
        <cfvo type="num" val="4"/>
        <color theme="5" tint="0.39997558519241921"/>
        <color rgb="FFFFEB84"/>
        <color rgb="FF63BE7B"/>
      </colorScale>
    </cfRule>
  </conditionalFormatting>
  <conditionalFormatting sqref="AD69:AD75">
    <cfRule type="colorScale" priority="219">
      <colorScale>
        <cfvo type="num" val="&quot;0-1.99&quot;"/>
        <cfvo type="num" val="&quot;2.0-2.99&quot;"/>
        <cfvo type="num" val="&quot;3.0-4.0&quot;"/>
        <color theme="5" tint="0.59999389629810485"/>
        <color rgb="FFFFEB84"/>
        <color rgb="FF63BE7B"/>
      </colorScale>
    </cfRule>
  </conditionalFormatting>
  <conditionalFormatting sqref="AE69:AE75">
    <cfRule type="colorScale" priority="218">
      <colorScale>
        <cfvo type="num" val="0"/>
        <cfvo type="num" val="2"/>
        <cfvo type="num" val="4"/>
        <color theme="5" tint="0.39997558519241921"/>
        <color rgb="FFFFEB84"/>
        <color rgb="FF63BE7B"/>
      </colorScale>
    </cfRule>
  </conditionalFormatting>
  <conditionalFormatting sqref="AF62:AF68">
    <cfRule type="colorScale" priority="217">
      <colorScale>
        <cfvo type="num" val="&quot;0-1.99&quot;"/>
        <cfvo type="num" val="&quot;2.0-2.99&quot;"/>
        <cfvo type="num" val="&quot;3.0-4.0&quot;"/>
        <color theme="5" tint="0.59999389629810485"/>
        <color rgb="FFFFEB84"/>
        <color rgb="FF63BE7B"/>
      </colorScale>
    </cfRule>
  </conditionalFormatting>
  <conditionalFormatting sqref="AG62:AG68">
    <cfRule type="colorScale" priority="216">
      <colorScale>
        <cfvo type="num" val="0"/>
        <cfvo type="num" val="2"/>
        <cfvo type="num" val="4"/>
        <color theme="5" tint="0.39997558519241921"/>
        <color rgb="FFFFEB84"/>
        <color rgb="FF63BE7B"/>
      </colorScale>
    </cfRule>
  </conditionalFormatting>
  <conditionalFormatting sqref="AF69:AF75">
    <cfRule type="colorScale" priority="215">
      <colorScale>
        <cfvo type="num" val="&quot;0-1.99&quot;"/>
        <cfvo type="num" val="&quot;2.0-2.99&quot;"/>
        <cfvo type="num" val="&quot;3.0-4.0&quot;"/>
        <color theme="5" tint="0.59999389629810485"/>
        <color rgb="FFFFEB84"/>
        <color rgb="FF63BE7B"/>
      </colorScale>
    </cfRule>
  </conditionalFormatting>
  <conditionalFormatting sqref="AG69:AG75">
    <cfRule type="colorScale" priority="214">
      <colorScale>
        <cfvo type="num" val="0"/>
        <cfvo type="num" val="2"/>
        <cfvo type="num" val="4"/>
        <color theme="5" tint="0.39997558519241921"/>
        <color rgb="FFFFEB84"/>
        <color rgb="FF63BE7B"/>
      </colorScale>
    </cfRule>
  </conditionalFormatting>
  <conditionalFormatting sqref="AH62:AH68">
    <cfRule type="colorScale" priority="213">
      <colorScale>
        <cfvo type="num" val="&quot;0-1.99&quot;"/>
        <cfvo type="num" val="&quot;2.0-2.99&quot;"/>
        <cfvo type="num" val="&quot;3.0-4.0&quot;"/>
        <color theme="5" tint="0.59999389629810485"/>
        <color rgb="FFFFEB84"/>
        <color rgb="FF63BE7B"/>
      </colorScale>
    </cfRule>
  </conditionalFormatting>
  <conditionalFormatting sqref="AI62:AI68">
    <cfRule type="colorScale" priority="212">
      <colorScale>
        <cfvo type="num" val="0"/>
        <cfvo type="num" val="2"/>
        <cfvo type="num" val="4"/>
        <color theme="5" tint="0.39997558519241921"/>
        <color rgb="FFFFEB84"/>
        <color rgb="FF63BE7B"/>
      </colorScale>
    </cfRule>
  </conditionalFormatting>
  <conditionalFormatting sqref="AH69:AH75">
    <cfRule type="colorScale" priority="211">
      <colorScale>
        <cfvo type="num" val="&quot;0-1.99&quot;"/>
        <cfvo type="num" val="&quot;2.0-2.99&quot;"/>
        <cfvo type="num" val="&quot;3.0-4.0&quot;"/>
        <color theme="5" tint="0.59999389629810485"/>
        <color rgb="FFFFEB84"/>
        <color rgb="FF63BE7B"/>
      </colorScale>
    </cfRule>
  </conditionalFormatting>
  <conditionalFormatting sqref="AI69:AI75">
    <cfRule type="colorScale" priority="210">
      <colorScale>
        <cfvo type="num" val="0"/>
        <cfvo type="num" val="2"/>
        <cfvo type="num" val="4"/>
        <color theme="5" tint="0.39997558519241921"/>
        <color rgb="FFFFEB84"/>
        <color rgb="FF63BE7B"/>
      </colorScale>
    </cfRule>
  </conditionalFormatting>
  <conditionalFormatting sqref="AJ62:AJ68">
    <cfRule type="colorScale" priority="209">
      <colorScale>
        <cfvo type="num" val="&quot;0-1.99&quot;"/>
        <cfvo type="num" val="&quot;2.0-2.99&quot;"/>
        <cfvo type="num" val="&quot;3.0-4.0&quot;"/>
        <color theme="5" tint="0.59999389629810485"/>
        <color rgb="FFFFEB84"/>
        <color rgb="FF63BE7B"/>
      </colorScale>
    </cfRule>
  </conditionalFormatting>
  <conditionalFormatting sqref="AK62:AK68">
    <cfRule type="colorScale" priority="208">
      <colorScale>
        <cfvo type="num" val="0"/>
        <cfvo type="num" val="2"/>
        <cfvo type="num" val="4"/>
        <color theme="5" tint="0.39997558519241921"/>
        <color rgb="FFFFEB84"/>
        <color rgb="FF63BE7B"/>
      </colorScale>
    </cfRule>
  </conditionalFormatting>
  <conditionalFormatting sqref="AJ69:AJ75">
    <cfRule type="colorScale" priority="207">
      <colorScale>
        <cfvo type="num" val="&quot;0-1.99&quot;"/>
        <cfvo type="num" val="&quot;2.0-2.99&quot;"/>
        <cfvo type="num" val="&quot;3.0-4.0&quot;"/>
        <color theme="5" tint="0.59999389629810485"/>
        <color rgb="FFFFEB84"/>
        <color rgb="FF63BE7B"/>
      </colorScale>
    </cfRule>
  </conditionalFormatting>
  <conditionalFormatting sqref="AK69:AK75">
    <cfRule type="colorScale" priority="206">
      <colorScale>
        <cfvo type="num" val="0"/>
        <cfvo type="num" val="2"/>
        <cfvo type="num" val="4"/>
        <color theme="5" tint="0.39997558519241921"/>
        <color rgb="FFFFEB84"/>
        <color rgb="FF63BE7B"/>
      </colorScale>
    </cfRule>
  </conditionalFormatting>
  <conditionalFormatting sqref="AL62:AL68">
    <cfRule type="colorScale" priority="205">
      <colorScale>
        <cfvo type="num" val="&quot;0-1.99&quot;"/>
        <cfvo type="num" val="&quot;2.0-2.99&quot;"/>
        <cfvo type="num" val="&quot;3.0-4.0&quot;"/>
        <color theme="5" tint="0.59999389629810485"/>
        <color rgb="FFFFEB84"/>
        <color rgb="FF63BE7B"/>
      </colorScale>
    </cfRule>
  </conditionalFormatting>
  <conditionalFormatting sqref="AM62:AM68">
    <cfRule type="colorScale" priority="204">
      <colorScale>
        <cfvo type="num" val="0"/>
        <cfvo type="num" val="2"/>
        <cfvo type="num" val="4"/>
        <color theme="5" tint="0.39997558519241921"/>
        <color rgb="FFFFEB84"/>
        <color rgb="FF63BE7B"/>
      </colorScale>
    </cfRule>
  </conditionalFormatting>
  <conditionalFormatting sqref="AL69:AL75">
    <cfRule type="colorScale" priority="203">
      <colorScale>
        <cfvo type="num" val="&quot;0-1.99&quot;"/>
        <cfvo type="num" val="&quot;2.0-2.99&quot;"/>
        <cfvo type="num" val="&quot;3.0-4.0&quot;"/>
        <color theme="5" tint="0.59999389629810485"/>
        <color rgb="FFFFEB84"/>
        <color rgb="FF63BE7B"/>
      </colorScale>
    </cfRule>
  </conditionalFormatting>
  <conditionalFormatting sqref="AM69:AM75">
    <cfRule type="colorScale" priority="202">
      <colorScale>
        <cfvo type="num" val="0"/>
        <cfvo type="num" val="2"/>
        <cfvo type="num" val="4"/>
        <color theme="5" tint="0.39997558519241921"/>
        <color rgb="FFFFEB84"/>
        <color rgb="FF63BE7B"/>
      </colorScale>
    </cfRule>
  </conditionalFormatting>
  <conditionalFormatting sqref="AN62:AN68">
    <cfRule type="colorScale" priority="201">
      <colorScale>
        <cfvo type="num" val="&quot;0-1.99&quot;"/>
        <cfvo type="num" val="&quot;2.0-2.99&quot;"/>
        <cfvo type="num" val="&quot;3.0-4.0&quot;"/>
        <color theme="5" tint="0.59999389629810485"/>
        <color rgb="FFFFEB84"/>
        <color rgb="FF63BE7B"/>
      </colorScale>
    </cfRule>
  </conditionalFormatting>
  <conditionalFormatting sqref="AO62:AO68">
    <cfRule type="colorScale" priority="200">
      <colorScale>
        <cfvo type="num" val="0"/>
        <cfvo type="num" val="2"/>
        <cfvo type="num" val="4"/>
        <color theme="5" tint="0.39997558519241921"/>
        <color rgb="FFFFEB84"/>
        <color rgb="FF63BE7B"/>
      </colorScale>
    </cfRule>
  </conditionalFormatting>
  <conditionalFormatting sqref="AN69:AN75">
    <cfRule type="colorScale" priority="199">
      <colorScale>
        <cfvo type="num" val="&quot;0-1.99&quot;"/>
        <cfvo type="num" val="&quot;2.0-2.99&quot;"/>
        <cfvo type="num" val="&quot;3.0-4.0&quot;"/>
        <color theme="5" tint="0.59999389629810485"/>
        <color rgb="FFFFEB84"/>
        <color rgb="FF63BE7B"/>
      </colorScale>
    </cfRule>
  </conditionalFormatting>
  <conditionalFormatting sqref="AO69:AO75">
    <cfRule type="colorScale" priority="198">
      <colorScale>
        <cfvo type="num" val="0"/>
        <cfvo type="num" val="2"/>
        <cfvo type="num" val="4"/>
        <color theme="5" tint="0.39997558519241921"/>
        <color rgb="FFFFEB84"/>
        <color rgb="FF63BE7B"/>
      </colorScale>
    </cfRule>
  </conditionalFormatting>
  <conditionalFormatting sqref="AP62:AP68">
    <cfRule type="colorScale" priority="197">
      <colorScale>
        <cfvo type="num" val="&quot;0-1.99&quot;"/>
        <cfvo type="num" val="&quot;2.0-2.99&quot;"/>
        <cfvo type="num" val="&quot;3.0-4.0&quot;"/>
        <color theme="5" tint="0.59999389629810485"/>
        <color rgb="FFFFEB84"/>
        <color rgb="FF63BE7B"/>
      </colorScale>
    </cfRule>
  </conditionalFormatting>
  <conditionalFormatting sqref="AQ62:AQ68">
    <cfRule type="colorScale" priority="196">
      <colorScale>
        <cfvo type="num" val="0"/>
        <cfvo type="num" val="2"/>
        <cfvo type="num" val="4"/>
        <color theme="5" tint="0.39997558519241921"/>
        <color rgb="FFFFEB84"/>
        <color rgb="FF63BE7B"/>
      </colorScale>
    </cfRule>
  </conditionalFormatting>
  <conditionalFormatting sqref="AP69:AP75">
    <cfRule type="colorScale" priority="195">
      <colorScale>
        <cfvo type="num" val="&quot;0-1.99&quot;"/>
        <cfvo type="num" val="&quot;2.0-2.99&quot;"/>
        <cfvo type="num" val="&quot;3.0-4.0&quot;"/>
        <color theme="5" tint="0.59999389629810485"/>
        <color rgb="FFFFEB84"/>
        <color rgb="FF63BE7B"/>
      </colorScale>
    </cfRule>
  </conditionalFormatting>
  <conditionalFormatting sqref="AQ69:AQ75">
    <cfRule type="colorScale" priority="194">
      <colorScale>
        <cfvo type="num" val="0"/>
        <cfvo type="num" val="2"/>
        <cfvo type="num" val="4"/>
        <color theme="5" tint="0.39997558519241921"/>
        <color rgb="FFFFEB84"/>
        <color rgb="FF63BE7B"/>
      </colorScale>
    </cfRule>
  </conditionalFormatting>
  <conditionalFormatting sqref="AR62:AR68">
    <cfRule type="colorScale" priority="193">
      <colorScale>
        <cfvo type="num" val="&quot;0-1.99&quot;"/>
        <cfvo type="num" val="&quot;2.0-2.99&quot;"/>
        <cfvo type="num" val="&quot;3.0-4.0&quot;"/>
        <color theme="5" tint="0.59999389629810485"/>
        <color rgb="FFFFEB84"/>
        <color rgb="FF63BE7B"/>
      </colorScale>
    </cfRule>
  </conditionalFormatting>
  <conditionalFormatting sqref="AS62:AS68">
    <cfRule type="colorScale" priority="192">
      <colorScale>
        <cfvo type="num" val="0"/>
        <cfvo type="num" val="2"/>
        <cfvo type="num" val="4"/>
        <color theme="5" tint="0.39997558519241921"/>
        <color rgb="FFFFEB84"/>
        <color rgb="FF63BE7B"/>
      </colorScale>
    </cfRule>
  </conditionalFormatting>
  <conditionalFormatting sqref="AR69:AR75">
    <cfRule type="colorScale" priority="191">
      <colorScale>
        <cfvo type="num" val="&quot;0-1.99&quot;"/>
        <cfvo type="num" val="&quot;2.0-2.99&quot;"/>
        <cfvo type="num" val="&quot;3.0-4.0&quot;"/>
        <color theme="5" tint="0.59999389629810485"/>
        <color rgb="FFFFEB84"/>
        <color rgb="FF63BE7B"/>
      </colorScale>
    </cfRule>
  </conditionalFormatting>
  <conditionalFormatting sqref="AS69:AS75">
    <cfRule type="colorScale" priority="190">
      <colorScale>
        <cfvo type="num" val="0"/>
        <cfvo type="num" val="2"/>
        <cfvo type="num" val="4"/>
        <color theme="5" tint="0.39997558519241921"/>
        <color rgb="FFFFEB84"/>
        <color rgb="FF63BE7B"/>
      </colorScale>
    </cfRule>
  </conditionalFormatting>
  <conditionalFormatting sqref="AT62:AT68">
    <cfRule type="colorScale" priority="189">
      <colorScale>
        <cfvo type="num" val="&quot;0-1.99&quot;"/>
        <cfvo type="num" val="&quot;2.0-2.99&quot;"/>
        <cfvo type="num" val="&quot;3.0-4.0&quot;"/>
        <color theme="5" tint="0.59999389629810485"/>
        <color rgb="FFFFEB84"/>
        <color rgb="FF63BE7B"/>
      </colorScale>
    </cfRule>
  </conditionalFormatting>
  <conditionalFormatting sqref="AU62:AU68">
    <cfRule type="colorScale" priority="188">
      <colorScale>
        <cfvo type="num" val="0"/>
        <cfvo type="num" val="2"/>
        <cfvo type="num" val="4"/>
        <color theme="5" tint="0.39997558519241921"/>
        <color rgb="FFFFEB84"/>
        <color rgb="FF63BE7B"/>
      </colorScale>
    </cfRule>
  </conditionalFormatting>
  <conditionalFormatting sqref="AT69:AT75">
    <cfRule type="colorScale" priority="187">
      <colorScale>
        <cfvo type="num" val="&quot;0-1.99&quot;"/>
        <cfvo type="num" val="&quot;2.0-2.99&quot;"/>
        <cfvo type="num" val="&quot;3.0-4.0&quot;"/>
        <color theme="5" tint="0.59999389629810485"/>
        <color rgb="FFFFEB84"/>
        <color rgb="FF63BE7B"/>
      </colorScale>
    </cfRule>
  </conditionalFormatting>
  <conditionalFormatting sqref="AU69:AU75">
    <cfRule type="colorScale" priority="186">
      <colorScale>
        <cfvo type="num" val="0"/>
        <cfvo type="num" val="2"/>
        <cfvo type="num" val="4"/>
        <color theme="5" tint="0.39997558519241921"/>
        <color rgb="FFFFEB84"/>
        <color rgb="FF63BE7B"/>
      </colorScale>
    </cfRule>
  </conditionalFormatting>
  <conditionalFormatting sqref="AV62:AV68">
    <cfRule type="colorScale" priority="185">
      <colorScale>
        <cfvo type="num" val="&quot;0-1.99&quot;"/>
        <cfvo type="num" val="&quot;2.0-2.99&quot;"/>
        <cfvo type="num" val="&quot;3.0-4.0&quot;"/>
        <color theme="5" tint="0.59999389629810485"/>
        <color rgb="FFFFEB84"/>
        <color rgb="FF63BE7B"/>
      </colorScale>
    </cfRule>
  </conditionalFormatting>
  <conditionalFormatting sqref="AW62:AW68">
    <cfRule type="colorScale" priority="184">
      <colorScale>
        <cfvo type="num" val="0"/>
        <cfvo type="num" val="2"/>
        <cfvo type="num" val="4"/>
        <color theme="5" tint="0.39997558519241921"/>
        <color rgb="FFFFEB84"/>
        <color rgb="FF63BE7B"/>
      </colorScale>
    </cfRule>
  </conditionalFormatting>
  <conditionalFormatting sqref="AV69:AV75">
    <cfRule type="colorScale" priority="183">
      <colorScale>
        <cfvo type="num" val="&quot;0-1.99&quot;"/>
        <cfvo type="num" val="&quot;2.0-2.99&quot;"/>
        <cfvo type="num" val="&quot;3.0-4.0&quot;"/>
        <color theme="5" tint="0.59999389629810485"/>
        <color rgb="FFFFEB84"/>
        <color rgb="FF63BE7B"/>
      </colorScale>
    </cfRule>
  </conditionalFormatting>
  <conditionalFormatting sqref="AW69:AW75">
    <cfRule type="colorScale" priority="182">
      <colorScale>
        <cfvo type="num" val="0"/>
        <cfvo type="num" val="2"/>
        <cfvo type="num" val="4"/>
        <color theme="5" tint="0.39997558519241921"/>
        <color rgb="FFFFEB84"/>
        <color rgb="FF63BE7B"/>
      </colorScale>
    </cfRule>
  </conditionalFormatting>
  <conditionalFormatting sqref="AX62:AX68">
    <cfRule type="colorScale" priority="181">
      <colorScale>
        <cfvo type="num" val="&quot;0-1.99&quot;"/>
        <cfvo type="num" val="&quot;2.0-2.99&quot;"/>
        <cfvo type="num" val="&quot;3.0-4.0&quot;"/>
        <color theme="5" tint="0.59999389629810485"/>
        <color rgb="FFFFEB84"/>
        <color rgb="FF63BE7B"/>
      </colorScale>
    </cfRule>
  </conditionalFormatting>
  <conditionalFormatting sqref="AY62:AY68">
    <cfRule type="colorScale" priority="180">
      <colorScale>
        <cfvo type="num" val="0"/>
        <cfvo type="num" val="2"/>
        <cfvo type="num" val="4"/>
        <color theme="5" tint="0.39997558519241921"/>
        <color rgb="FFFFEB84"/>
        <color rgb="FF63BE7B"/>
      </colorScale>
    </cfRule>
  </conditionalFormatting>
  <conditionalFormatting sqref="AX69:AX75">
    <cfRule type="colorScale" priority="179">
      <colorScale>
        <cfvo type="num" val="&quot;0-1.99&quot;"/>
        <cfvo type="num" val="&quot;2.0-2.99&quot;"/>
        <cfvo type="num" val="&quot;3.0-4.0&quot;"/>
        <color theme="5" tint="0.59999389629810485"/>
        <color rgb="FFFFEB84"/>
        <color rgb="FF63BE7B"/>
      </colorScale>
    </cfRule>
  </conditionalFormatting>
  <conditionalFormatting sqref="AY69:AY75">
    <cfRule type="colorScale" priority="178">
      <colorScale>
        <cfvo type="num" val="0"/>
        <cfvo type="num" val="2"/>
        <cfvo type="num" val="4"/>
        <color theme="5" tint="0.39997558519241921"/>
        <color rgb="FFFFEB84"/>
        <color rgb="FF63BE7B"/>
      </colorScale>
    </cfRule>
  </conditionalFormatting>
  <conditionalFormatting sqref="AZ62:AZ68">
    <cfRule type="colorScale" priority="177">
      <colorScale>
        <cfvo type="num" val="&quot;0-1.99&quot;"/>
        <cfvo type="num" val="&quot;2.0-2.99&quot;"/>
        <cfvo type="num" val="&quot;3.0-4.0&quot;"/>
        <color theme="5" tint="0.59999389629810485"/>
        <color rgb="FFFFEB84"/>
        <color rgb="FF63BE7B"/>
      </colorScale>
    </cfRule>
  </conditionalFormatting>
  <conditionalFormatting sqref="BA62:BA68">
    <cfRule type="colorScale" priority="176">
      <colorScale>
        <cfvo type="num" val="0"/>
        <cfvo type="num" val="2"/>
        <cfvo type="num" val="4"/>
        <color theme="5" tint="0.39997558519241921"/>
        <color rgb="FFFFEB84"/>
        <color rgb="FF63BE7B"/>
      </colorScale>
    </cfRule>
  </conditionalFormatting>
  <conditionalFormatting sqref="AZ69:AZ75">
    <cfRule type="colorScale" priority="175">
      <colorScale>
        <cfvo type="num" val="&quot;0-1.99&quot;"/>
        <cfvo type="num" val="&quot;2.0-2.99&quot;"/>
        <cfvo type="num" val="&quot;3.0-4.0&quot;"/>
        <color theme="5" tint="0.59999389629810485"/>
        <color rgb="FFFFEB84"/>
        <color rgb="FF63BE7B"/>
      </colorScale>
    </cfRule>
  </conditionalFormatting>
  <conditionalFormatting sqref="BA69:BA75">
    <cfRule type="colorScale" priority="174">
      <colorScale>
        <cfvo type="num" val="0"/>
        <cfvo type="num" val="2"/>
        <cfvo type="num" val="4"/>
        <color theme="5" tint="0.39997558519241921"/>
        <color rgb="FFFFEB84"/>
        <color rgb="FF63BE7B"/>
      </colorScale>
    </cfRule>
  </conditionalFormatting>
  <conditionalFormatting sqref="BB62:BB68">
    <cfRule type="colorScale" priority="173">
      <colorScale>
        <cfvo type="num" val="&quot;0-1.99&quot;"/>
        <cfvo type="num" val="&quot;2.0-2.99&quot;"/>
        <cfvo type="num" val="&quot;3.0-4.0&quot;"/>
        <color theme="5" tint="0.59999389629810485"/>
        <color rgb="FFFFEB84"/>
        <color rgb="FF63BE7B"/>
      </colorScale>
    </cfRule>
  </conditionalFormatting>
  <conditionalFormatting sqref="BC62:BC68">
    <cfRule type="colorScale" priority="172">
      <colorScale>
        <cfvo type="num" val="0"/>
        <cfvo type="num" val="2"/>
        <cfvo type="num" val="4"/>
        <color theme="5" tint="0.39997558519241921"/>
        <color rgb="FFFFEB84"/>
        <color rgb="FF63BE7B"/>
      </colorScale>
    </cfRule>
  </conditionalFormatting>
  <conditionalFormatting sqref="BB69:BB75">
    <cfRule type="colorScale" priority="171">
      <colorScale>
        <cfvo type="num" val="&quot;0-1.99&quot;"/>
        <cfvo type="num" val="&quot;2.0-2.99&quot;"/>
        <cfvo type="num" val="&quot;3.0-4.0&quot;"/>
        <color theme="5" tint="0.59999389629810485"/>
        <color rgb="FFFFEB84"/>
        <color rgb="FF63BE7B"/>
      </colorScale>
    </cfRule>
  </conditionalFormatting>
  <conditionalFormatting sqref="BC69:BC75">
    <cfRule type="colorScale" priority="170">
      <colorScale>
        <cfvo type="num" val="0"/>
        <cfvo type="num" val="2"/>
        <cfvo type="num" val="4"/>
        <color theme="5" tint="0.39997558519241921"/>
        <color rgb="FFFFEB84"/>
        <color rgb="FF63BE7B"/>
      </colorScale>
    </cfRule>
  </conditionalFormatting>
  <conditionalFormatting sqref="BD62:BD68">
    <cfRule type="colorScale" priority="169">
      <colorScale>
        <cfvo type="num" val="&quot;0-1.99&quot;"/>
        <cfvo type="num" val="&quot;2.0-2.99&quot;"/>
        <cfvo type="num" val="&quot;3.0-4.0&quot;"/>
        <color theme="5" tint="0.59999389629810485"/>
        <color rgb="FFFFEB84"/>
        <color rgb="FF63BE7B"/>
      </colorScale>
    </cfRule>
  </conditionalFormatting>
  <conditionalFormatting sqref="BE62:BE68">
    <cfRule type="colorScale" priority="168">
      <colorScale>
        <cfvo type="num" val="0"/>
        <cfvo type="num" val="2"/>
        <cfvo type="num" val="4"/>
        <color theme="5" tint="0.39997558519241921"/>
        <color rgb="FFFFEB84"/>
        <color rgb="FF63BE7B"/>
      </colorScale>
    </cfRule>
  </conditionalFormatting>
  <conditionalFormatting sqref="BD69:BD75">
    <cfRule type="colorScale" priority="167">
      <colorScale>
        <cfvo type="num" val="&quot;0-1.99&quot;"/>
        <cfvo type="num" val="&quot;2.0-2.99&quot;"/>
        <cfvo type="num" val="&quot;3.0-4.0&quot;"/>
        <color theme="5" tint="0.59999389629810485"/>
        <color rgb="FFFFEB84"/>
        <color rgb="FF63BE7B"/>
      </colorScale>
    </cfRule>
  </conditionalFormatting>
  <conditionalFormatting sqref="BE69:BE75">
    <cfRule type="colorScale" priority="166">
      <colorScale>
        <cfvo type="num" val="0"/>
        <cfvo type="num" val="2"/>
        <cfvo type="num" val="4"/>
        <color theme="5" tint="0.39997558519241921"/>
        <color rgb="FFFFEB84"/>
        <color rgb="FF63BE7B"/>
      </colorScale>
    </cfRule>
  </conditionalFormatting>
  <conditionalFormatting sqref="BF62:BF68">
    <cfRule type="colorScale" priority="165">
      <colorScale>
        <cfvo type="num" val="&quot;0-1.99&quot;"/>
        <cfvo type="num" val="&quot;2.0-2.99&quot;"/>
        <cfvo type="num" val="&quot;3.0-4.0&quot;"/>
        <color theme="5" tint="0.59999389629810485"/>
        <color rgb="FFFFEB84"/>
        <color rgb="FF63BE7B"/>
      </colorScale>
    </cfRule>
  </conditionalFormatting>
  <conditionalFormatting sqref="BG62:BG68">
    <cfRule type="colorScale" priority="164">
      <colorScale>
        <cfvo type="num" val="0"/>
        <cfvo type="num" val="2"/>
        <cfvo type="num" val="4"/>
        <color theme="5" tint="0.39997558519241921"/>
        <color rgb="FFFFEB84"/>
        <color rgb="FF63BE7B"/>
      </colorScale>
    </cfRule>
  </conditionalFormatting>
  <conditionalFormatting sqref="BF69:BF75">
    <cfRule type="colorScale" priority="163">
      <colorScale>
        <cfvo type="num" val="&quot;0-1.99&quot;"/>
        <cfvo type="num" val="&quot;2.0-2.99&quot;"/>
        <cfvo type="num" val="&quot;3.0-4.0&quot;"/>
        <color theme="5" tint="0.59999389629810485"/>
        <color rgb="FFFFEB84"/>
        <color rgb="FF63BE7B"/>
      </colorScale>
    </cfRule>
  </conditionalFormatting>
  <conditionalFormatting sqref="BG69:BG75">
    <cfRule type="colorScale" priority="162">
      <colorScale>
        <cfvo type="num" val="0"/>
        <cfvo type="num" val="2"/>
        <cfvo type="num" val="4"/>
        <color theme="5" tint="0.39997558519241921"/>
        <color rgb="FFFFEB84"/>
        <color rgb="FF63BE7B"/>
      </colorScale>
    </cfRule>
  </conditionalFormatting>
  <conditionalFormatting sqref="BH62:BH68">
    <cfRule type="colorScale" priority="161">
      <colorScale>
        <cfvo type="num" val="&quot;0-1.99&quot;"/>
        <cfvo type="num" val="&quot;2.0-2.99&quot;"/>
        <cfvo type="num" val="&quot;3.0-4.0&quot;"/>
        <color theme="5" tint="0.59999389629810485"/>
        <color rgb="FFFFEB84"/>
        <color rgb="FF63BE7B"/>
      </colorScale>
    </cfRule>
  </conditionalFormatting>
  <conditionalFormatting sqref="BI62:BI68">
    <cfRule type="colorScale" priority="160">
      <colorScale>
        <cfvo type="num" val="0"/>
        <cfvo type="num" val="2"/>
        <cfvo type="num" val="4"/>
        <color theme="5" tint="0.39997558519241921"/>
        <color rgb="FFFFEB84"/>
        <color rgb="FF63BE7B"/>
      </colorScale>
    </cfRule>
  </conditionalFormatting>
  <conditionalFormatting sqref="BH69:BH75">
    <cfRule type="colorScale" priority="159">
      <colorScale>
        <cfvo type="num" val="&quot;0-1.99&quot;"/>
        <cfvo type="num" val="&quot;2.0-2.99&quot;"/>
        <cfvo type="num" val="&quot;3.0-4.0&quot;"/>
        <color theme="5" tint="0.59999389629810485"/>
        <color rgb="FFFFEB84"/>
        <color rgb="FF63BE7B"/>
      </colorScale>
    </cfRule>
  </conditionalFormatting>
  <conditionalFormatting sqref="BI69:BI75">
    <cfRule type="colorScale" priority="158">
      <colorScale>
        <cfvo type="num" val="0"/>
        <cfvo type="num" val="2"/>
        <cfvo type="num" val="4"/>
        <color theme="5" tint="0.39997558519241921"/>
        <color rgb="FFFFEB84"/>
        <color rgb="FF63BE7B"/>
      </colorScale>
    </cfRule>
  </conditionalFormatting>
  <conditionalFormatting sqref="BJ62:BJ68">
    <cfRule type="colorScale" priority="157">
      <colorScale>
        <cfvo type="num" val="&quot;0-1.99&quot;"/>
        <cfvo type="num" val="&quot;2.0-2.99&quot;"/>
        <cfvo type="num" val="&quot;3.0-4.0&quot;"/>
        <color theme="5" tint="0.59999389629810485"/>
        <color rgb="FFFFEB84"/>
        <color rgb="FF63BE7B"/>
      </colorScale>
    </cfRule>
  </conditionalFormatting>
  <conditionalFormatting sqref="BK62:BK68">
    <cfRule type="colorScale" priority="156">
      <colorScale>
        <cfvo type="num" val="0"/>
        <cfvo type="num" val="2"/>
        <cfvo type="num" val="4"/>
        <color theme="5" tint="0.39997558519241921"/>
        <color rgb="FFFFEB84"/>
        <color rgb="FF63BE7B"/>
      </colorScale>
    </cfRule>
  </conditionalFormatting>
  <conditionalFormatting sqref="BJ69:BJ75">
    <cfRule type="colorScale" priority="155">
      <colorScale>
        <cfvo type="num" val="&quot;0-1.99&quot;"/>
        <cfvo type="num" val="&quot;2.0-2.99&quot;"/>
        <cfvo type="num" val="&quot;3.0-4.0&quot;"/>
        <color theme="5" tint="0.59999389629810485"/>
        <color rgb="FFFFEB84"/>
        <color rgb="FF63BE7B"/>
      </colorScale>
    </cfRule>
  </conditionalFormatting>
  <conditionalFormatting sqref="BK69:BK75">
    <cfRule type="colorScale" priority="154">
      <colorScale>
        <cfvo type="num" val="0"/>
        <cfvo type="num" val="2"/>
        <cfvo type="num" val="4"/>
        <color theme="5" tint="0.39997558519241921"/>
        <color rgb="FFFFEB84"/>
        <color rgb="FF63BE7B"/>
      </colorScale>
    </cfRule>
  </conditionalFormatting>
  <conditionalFormatting sqref="BL62:BL68">
    <cfRule type="colorScale" priority="153">
      <colorScale>
        <cfvo type="num" val="&quot;0-1.99&quot;"/>
        <cfvo type="num" val="&quot;2.0-2.99&quot;"/>
        <cfvo type="num" val="&quot;3.0-4.0&quot;"/>
        <color theme="5" tint="0.59999389629810485"/>
        <color rgb="FFFFEB84"/>
        <color rgb="FF63BE7B"/>
      </colorScale>
    </cfRule>
  </conditionalFormatting>
  <conditionalFormatting sqref="BM62:BM68">
    <cfRule type="colorScale" priority="152">
      <colorScale>
        <cfvo type="num" val="0"/>
        <cfvo type="num" val="2"/>
        <cfvo type="num" val="4"/>
        <color theme="5" tint="0.39997558519241921"/>
        <color rgb="FFFFEB84"/>
        <color rgb="FF63BE7B"/>
      </colorScale>
    </cfRule>
  </conditionalFormatting>
  <conditionalFormatting sqref="BL69:BL75">
    <cfRule type="colorScale" priority="151">
      <colorScale>
        <cfvo type="num" val="&quot;0-1.99&quot;"/>
        <cfvo type="num" val="&quot;2.0-2.99&quot;"/>
        <cfvo type="num" val="&quot;3.0-4.0&quot;"/>
        <color theme="5" tint="0.59999389629810485"/>
        <color rgb="FFFFEB84"/>
        <color rgb="FF63BE7B"/>
      </colorScale>
    </cfRule>
  </conditionalFormatting>
  <conditionalFormatting sqref="BM69:BM75">
    <cfRule type="colorScale" priority="150">
      <colorScale>
        <cfvo type="num" val="0"/>
        <cfvo type="num" val="2"/>
        <cfvo type="num" val="4"/>
        <color theme="5" tint="0.39997558519241921"/>
        <color rgb="FFFFEB84"/>
        <color rgb="FF63BE7B"/>
      </colorScale>
    </cfRule>
  </conditionalFormatting>
  <conditionalFormatting sqref="BN62:BN68">
    <cfRule type="colorScale" priority="149">
      <colorScale>
        <cfvo type="num" val="&quot;0-1.99&quot;"/>
        <cfvo type="num" val="&quot;2.0-2.99&quot;"/>
        <cfvo type="num" val="&quot;3.0-4.0&quot;"/>
        <color theme="5" tint="0.59999389629810485"/>
        <color rgb="FFFFEB84"/>
        <color rgb="FF63BE7B"/>
      </colorScale>
    </cfRule>
  </conditionalFormatting>
  <conditionalFormatting sqref="BO62:BO68">
    <cfRule type="colorScale" priority="148">
      <colorScale>
        <cfvo type="num" val="0"/>
        <cfvo type="num" val="2"/>
        <cfvo type="num" val="4"/>
        <color theme="5" tint="0.39997558519241921"/>
        <color rgb="FFFFEB84"/>
        <color rgb="FF63BE7B"/>
      </colorScale>
    </cfRule>
  </conditionalFormatting>
  <conditionalFormatting sqref="BN69:BN75">
    <cfRule type="colorScale" priority="147">
      <colorScale>
        <cfvo type="num" val="&quot;0-1.99&quot;"/>
        <cfvo type="num" val="&quot;2.0-2.99&quot;"/>
        <cfvo type="num" val="&quot;3.0-4.0&quot;"/>
        <color theme="5" tint="0.59999389629810485"/>
        <color rgb="FFFFEB84"/>
        <color rgb="FF63BE7B"/>
      </colorScale>
    </cfRule>
  </conditionalFormatting>
  <conditionalFormatting sqref="BO69:BO75">
    <cfRule type="colorScale" priority="146">
      <colorScale>
        <cfvo type="num" val="0"/>
        <cfvo type="num" val="2"/>
        <cfvo type="num" val="4"/>
        <color theme="5" tint="0.39997558519241921"/>
        <color rgb="FFFFEB84"/>
        <color rgb="FF63BE7B"/>
      </colorScale>
    </cfRule>
  </conditionalFormatting>
  <conditionalFormatting sqref="BP62:BP68">
    <cfRule type="colorScale" priority="145">
      <colorScale>
        <cfvo type="num" val="&quot;0-1.99&quot;"/>
        <cfvo type="num" val="&quot;2.0-2.99&quot;"/>
        <cfvo type="num" val="&quot;3.0-4.0&quot;"/>
        <color theme="5" tint="0.59999389629810485"/>
        <color rgb="FFFFEB84"/>
        <color rgb="FF63BE7B"/>
      </colorScale>
    </cfRule>
  </conditionalFormatting>
  <conditionalFormatting sqref="BQ62:BQ68">
    <cfRule type="colorScale" priority="144">
      <colorScale>
        <cfvo type="num" val="0"/>
        <cfvo type="num" val="2"/>
        <cfvo type="num" val="4"/>
        <color theme="5" tint="0.39997558519241921"/>
        <color rgb="FFFFEB84"/>
        <color rgb="FF63BE7B"/>
      </colorScale>
    </cfRule>
  </conditionalFormatting>
  <conditionalFormatting sqref="BP69:BP75">
    <cfRule type="colorScale" priority="143">
      <colorScale>
        <cfvo type="num" val="&quot;0-1.99&quot;"/>
        <cfvo type="num" val="&quot;2.0-2.99&quot;"/>
        <cfvo type="num" val="&quot;3.0-4.0&quot;"/>
        <color theme="5" tint="0.59999389629810485"/>
        <color rgb="FFFFEB84"/>
        <color rgb="FF63BE7B"/>
      </colorScale>
    </cfRule>
  </conditionalFormatting>
  <conditionalFormatting sqref="BQ69:BQ75">
    <cfRule type="colorScale" priority="142">
      <colorScale>
        <cfvo type="num" val="0"/>
        <cfvo type="num" val="2"/>
        <cfvo type="num" val="4"/>
        <color theme="5" tint="0.39997558519241921"/>
        <color rgb="FFFFEB84"/>
        <color rgb="FF63BE7B"/>
      </colorScale>
    </cfRule>
  </conditionalFormatting>
  <conditionalFormatting sqref="BR62:BR68">
    <cfRule type="colorScale" priority="141">
      <colorScale>
        <cfvo type="num" val="&quot;0-1.99&quot;"/>
        <cfvo type="num" val="&quot;2.0-2.99&quot;"/>
        <cfvo type="num" val="&quot;3.0-4.0&quot;"/>
        <color theme="5" tint="0.59999389629810485"/>
        <color rgb="FFFFEB84"/>
        <color rgb="FF63BE7B"/>
      </colorScale>
    </cfRule>
  </conditionalFormatting>
  <conditionalFormatting sqref="BS62:BS68">
    <cfRule type="colorScale" priority="140">
      <colorScale>
        <cfvo type="num" val="0"/>
        <cfvo type="num" val="2"/>
        <cfvo type="num" val="4"/>
        <color theme="5" tint="0.39997558519241921"/>
        <color rgb="FFFFEB84"/>
        <color rgb="FF63BE7B"/>
      </colorScale>
    </cfRule>
  </conditionalFormatting>
  <conditionalFormatting sqref="BR69:BR75">
    <cfRule type="colorScale" priority="139">
      <colorScale>
        <cfvo type="num" val="&quot;0-1.99&quot;"/>
        <cfvo type="num" val="&quot;2.0-2.99&quot;"/>
        <cfvo type="num" val="&quot;3.0-4.0&quot;"/>
        <color theme="5" tint="0.59999389629810485"/>
        <color rgb="FFFFEB84"/>
        <color rgb="FF63BE7B"/>
      </colorScale>
    </cfRule>
  </conditionalFormatting>
  <conditionalFormatting sqref="BS69:BS75">
    <cfRule type="colorScale" priority="138">
      <colorScale>
        <cfvo type="num" val="0"/>
        <cfvo type="num" val="2"/>
        <cfvo type="num" val="4"/>
        <color theme="5" tint="0.39997558519241921"/>
        <color rgb="FFFFEB84"/>
        <color rgb="FF63BE7B"/>
      </colorScale>
    </cfRule>
  </conditionalFormatting>
  <conditionalFormatting sqref="D76:AU76 A76:B77 A80:B80 A83:B97 D83:AU87 D88:D97 F88:F97 H88:H97 J88:J97 L88:L97 N88:N97 P88:P97 R88:R97 T88:T97 V88:V97 X88:X97 Z88:Z97 AB88:AB97 AD88:AD97 AF88:AF97 AH88:AH97 AJ88:AJ97 AL88:AL97 AN88:AN97 AP88:AP97 AR88:AR97 AT88:AT97 D80 F80 H80 J80 L80 N80 P80 R80 T80 V80 X80 Z80 AB80 AD80 AF80 AH80 AJ80 AL80 AN80 AP80 AR80 AT80 AV80 AX80 AZ80 BB80 BD80 BF80 BH80 BJ80 BL80 BN80 BP80 BR80">
    <cfRule type="colorScale" priority="137">
      <colorScale>
        <cfvo type="num" val="&quot;0-1.99&quot;"/>
        <cfvo type="num" val="&quot;2.0-2.99&quot;"/>
        <cfvo type="num" val="&quot;3.0-4.0&quot;"/>
        <color theme="5" tint="0.59999389629810485"/>
        <color rgb="FFFFEB84"/>
        <color rgb="FF63BE7B"/>
      </colorScale>
    </cfRule>
  </conditionalFormatting>
  <conditionalFormatting sqref="C83:C97 C76">
    <cfRule type="colorScale" priority="136">
      <colorScale>
        <cfvo type="num" val="0"/>
        <cfvo type="num" val="2"/>
        <cfvo type="num" val="4"/>
        <color theme="5" tint="0.39997558519241921"/>
        <color rgb="FFFFEB84"/>
        <color rgb="FF63BE7B"/>
      </colorScale>
    </cfRule>
  </conditionalFormatting>
  <conditionalFormatting sqref="AV76:AW76 AV83:AW87">
    <cfRule type="colorScale" priority="135">
      <colorScale>
        <cfvo type="num" val="&quot;0-1.99&quot;"/>
        <cfvo type="num" val="&quot;2.0-2.99&quot;"/>
        <cfvo type="num" val="&quot;3.0-4.0&quot;"/>
        <color theme="5" tint="0.59999389629810485"/>
        <color rgb="FFFFEB84"/>
        <color rgb="FF63BE7B"/>
      </colorScale>
    </cfRule>
  </conditionalFormatting>
  <conditionalFormatting sqref="AX76:AY76 AX83:AY87">
    <cfRule type="colorScale" priority="134">
      <colorScale>
        <cfvo type="num" val="&quot;0-1.99&quot;"/>
        <cfvo type="num" val="&quot;2.0-2.99&quot;"/>
        <cfvo type="num" val="&quot;3.0-4.0&quot;"/>
        <color theme="5" tint="0.59999389629810485"/>
        <color rgb="FFFFEB84"/>
        <color rgb="FF63BE7B"/>
      </colorScale>
    </cfRule>
  </conditionalFormatting>
  <conditionalFormatting sqref="AZ76:BA76 AZ83:BA87">
    <cfRule type="colorScale" priority="133">
      <colorScale>
        <cfvo type="num" val="&quot;0-1.99&quot;"/>
        <cfvo type="num" val="&quot;2.0-2.99&quot;"/>
        <cfvo type="num" val="&quot;3.0-4.0&quot;"/>
        <color theme="5" tint="0.59999389629810485"/>
        <color rgb="FFFFEB84"/>
        <color rgb="FF63BE7B"/>
      </colorScale>
    </cfRule>
  </conditionalFormatting>
  <conditionalFormatting sqref="BB76:BC76 BB83:BC87">
    <cfRule type="colorScale" priority="132">
      <colorScale>
        <cfvo type="num" val="&quot;0-1.99&quot;"/>
        <cfvo type="num" val="&quot;2.0-2.99&quot;"/>
        <cfvo type="num" val="&quot;3.0-4.0&quot;"/>
        <color theme="5" tint="0.59999389629810485"/>
        <color rgb="FFFFEB84"/>
        <color rgb="FF63BE7B"/>
      </colorScale>
    </cfRule>
  </conditionalFormatting>
  <conditionalFormatting sqref="BD76:BE76 BD83:BE87">
    <cfRule type="colorScale" priority="131">
      <colorScale>
        <cfvo type="num" val="&quot;0-1.99&quot;"/>
        <cfvo type="num" val="&quot;2.0-2.99&quot;"/>
        <cfvo type="num" val="&quot;3.0-4.0&quot;"/>
        <color theme="5" tint="0.59999389629810485"/>
        <color rgb="FFFFEB84"/>
        <color rgb="FF63BE7B"/>
      </colorScale>
    </cfRule>
  </conditionalFormatting>
  <conditionalFormatting sqref="BF76:BG76 BF83:BG87">
    <cfRule type="colorScale" priority="130">
      <colorScale>
        <cfvo type="num" val="&quot;0-1.99&quot;"/>
        <cfvo type="num" val="&quot;2.0-2.99&quot;"/>
        <cfvo type="num" val="&quot;3.0-4.0&quot;"/>
        <color theme="5" tint="0.59999389629810485"/>
        <color rgb="FFFFEB84"/>
        <color rgb="FF63BE7B"/>
      </colorScale>
    </cfRule>
  </conditionalFormatting>
  <conditionalFormatting sqref="BH76:BI76 BH83:BI87">
    <cfRule type="colorScale" priority="129">
      <colorScale>
        <cfvo type="num" val="&quot;0-1.99&quot;"/>
        <cfvo type="num" val="&quot;2.0-2.99&quot;"/>
        <cfvo type="num" val="&quot;3.0-4.0&quot;"/>
        <color theme="5" tint="0.59999389629810485"/>
        <color rgb="FFFFEB84"/>
        <color rgb="FF63BE7B"/>
      </colorScale>
    </cfRule>
  </conditionalFormatting>
  <conditionalFormatting sqref="BJ76:BK76 BJ83:BK87">
    <cfRule type="colorScale" priority="128">
      <colorScale>
        <cfvo type="num" val="&quot;0-1.99&quot;"/>
        <cfvo type="num" val="&quot;2.0-2.99&quot;"/>
        <cfvo type="num" val="&quot;3.0-4.0&quot;"/>
        <color theme="5" tint="0.59999389629810485"/>
        <color rgb="FFFFEB84"/>
        <color rgb="FF63BE7B"/>
      </colorScale>
    </cfRule>
  </conditionalFormatting>
  <conditionalFormatting sqref="BL76:BM76 BL83:BM87">
    <cfRule type="colorScale" priority="127">
      <colorScale>
        <cfvo type="num" val="&quot;0-1.99&quot;"/>
        <cfvo type="num" val="&quot;2.0-2.99&quot;"/>
        <cfvo type="num" val="&quot;3.0-4.0&quot;"/>
        <color theme="5" tint="0.59999389629810485"/>
        <color rgb="FFFFEB84"/>
        <color rgb="FF63BE7B"/>
      </colorScale>
    </cfRule>
  </conditionalFormatting>
  <conditionalFormatting sqref="BN76:BO76 BN83:BO87">
    <cfRule type="colorScale" priority="126">
      <colorScale>
        <cfvo type="num" val="&quot;0-1.99&quot;"/>
        <cfvo type="num" val="&quot;2.0-2.99&quot;"/>
        <cfvo type="num" val="&quot;3.0-4.0&quot;"/>
        <color theme="5" tint="0.59999389629810485"/>
        <color rgb="FFFFEB84"/>
        <color rgb="FF63BE7B"/>
      </colorScale>
    </cfRule>
  </conditionalFormatting>
  <conditionalFormatting sqref="BP76:BQ76 BP83:BQ87">
    <cfRule type="colorScale" priority="125">
      <colorScale>
        <cfvo type="num" val="&quot;0-1.99&quot;"/>
        <cfvo type="num" val="&quot;2.0-2.99&quot;"/>
        <cfvo type="num" val="&quot;3.0-4.0&quot;"/>
        <color theme="5" tint="0.59999389629810485"/>
        <color rgb="FFFFEB84"/>
        <color rgb="FF63BE7B"/>
      </colorScale>
    </cfRule>
  </conditionalFormatting>
  <conditionalFormatting sqref="BR76:BS76 BR83:BS87">
    <cfRule type="colorScale" priority="124">
      <colorScale>
        <cfvo type="num" val="&quot;0-1.99&quot;"/>
        <cfvo type="num" val="&quot;2.0-2.99&quot;"/>
        <cfvo type="num" val="&quot;3.0-4.0&quot;"/>
        <color theme="5" tint="0.59999389629810485"/>
        <color rgb="FFFFEB84"/>
        <color rgb="FF63BE7B"/>
      </colorScale>
    </cfRule>
  </conditionalFormatting>
  <conditionalFormatting sqref="AV88:AV97">
    <cfRule type="colorScale" priority="89">
      <colorScale>
        <cfvo type="num" val="&quot;0-1.99&quot;"/>
        <cfvo type="num" val="&quot;2.0-2.99&quot;"/>
        <cfvo type="num" val="&quot;3.0-4.0&quot;"/>
        <color theme="5" tint="0.59999389629810485"/>
        <color rgb="FFFFEB84"/>
        <color rgb="FF63BE7B"/>
      </colorScale>
    </cfRule>
  </conditionalFormatting>
  <conditionalFormatting sqref="AX88:AX97">
    <cfRule type="colorScale" priority="88">
      <colorScale>
        <cfvo type="num" val="&quot;0-1.99&quot;"/>
        <cfvo type="num" val="&quot;2.0-2.99&quot;"/>
        <cfvo type="num" val="&quot;3.0-4.0&quot;"/>
        <color theme="5" tint="0.59999389629810485"/>
        <color rgb="FFFFEB84"/>
        <color rgb="FF63BE7B"/>
      </colorScale>
    </cfRule>
  </conditionalFormatting>
  <conditionalFormatting sqref="AZ88:AZ97">
    <cfRule type="colorScale" priority="87">
      <colorScale>
        <cfvo type="num" val="&quot;0-1.99&quot;"/>
        <cfvo type="num" val="&quot;2.0-2.99&quot;"/>
        <cfvo type="num" val="&quot;3.0-4.0&quot;"/>
        <color theme="5" tint="0.59999389629810485"/>
        <color rgb="FFFFEB84"/>
        <color rgb="FF63BE7B"/>
      </colorScale>
    </cfRule>
  </conditionalFormatting>
  <conditionalFormatting sqref="BB88:BB97">
    <cfRule type="colorScale" priority="86">
      <colorScale>
        <cfvo type="num" val="&quot;0-1.99&quot;"/>
        <cfvo type="num" val="&quot;2.0-2.99&quot;"/>
        <cfvo type="num" val="&quot;3.0-4.0&quot;"/>
        <color theme="5" tint="0.59999389629810485"/>
        <color rgb="FFFFEB84"/>
        <color rgb="FF63BE7B"/>
      </colorScale>
    </cfRule>
  </conditionalFormatting>
  <conditionalFormatting sqref="BD88:BD97">
    <cfRule type="colorScale" priority="85">
      <colorScale>
        <cfvo type="num" val="&quot;0-1.99&quot;"/>
        <cfvo type="num" val="&quot;2.0-2.99&quot;"/>
        <cfvo type="num" val="&quot;3.0-4.0&quot;"/>
        <color theme="5" tint="0.59999389629810485"/>
        <color rgb="FFFFEB84"/>
        <color rgb="FF63BE7B"/>
      </colorScale>
    </cfRule>
  </conditionalFormatting>
  <conditionalFormatting sqref="BF88:BF97">
    <cfRule type="colorScale" priority="84">
      <colorScale>
        <cfvo type="num" val="&quot;0-1.99&quot;"/>
        <cfvo type="num" val="&quot;2.0-2.99&quot;"/>
        <cfvo type="num" val="&quot;3.0-4.0&quot;"/>
        <color theme="5" tint="0.59999389629810485"/>
        <color rgb="FFFFEB84"/>
        <color rgb="FF63BE7B"/>
      </colorScale>
    </cfRule>
  </conditionalFormatting>
  <conditionalFormatting sqref="BH88:BH97">
    <cfRule type="colorScale" priority="83">
      <colorScale>
        <cfvo type="num" val="&quot;0-1.99&quot;"/>
        <cfvo type="num" val="&quot;2.0-2.99&quot;"/>
        <cfvo type="num" val="&quot;3.0-4.0&quot;"/>
        <color theme="5" tint="0.59999389629810485"/>
        <color rgb="FFFFEB84"/>
        <color rgb="FF63BE7B"/>
      </colorScale>
    </cfRule>
  </conditionalFormatting>
  <conditionalFormatting sqref="BJ88:BJ97">
    <cfRule type="colorScale" priority="82">
      <colorScale>
        <cfvo type="num" val="&quot;0-1.99&quot;"/>
        <cfvo type="num" val="&quot;2.0-2.99&quot;"/>
        <cfvo type="num" val="&quot;3.0-4.0&quot;"/>
        <color theme="5" tint="0.59999389629810485"/>
        <color rgb="FFFFEB84"/>
        <color rgb="FF63BE7B"/>
      </colorScale>
    </cfRule>
  </conditionalFormatting>
  <conditionalFormatting sqref="BL88:BL97">
    <cfRule type="colorScale" priority="81">
      <colorScale>
        <cfvo type="num" val="&quot;0-1.99&quot;"/>
        <cfvo type="num" val="&quot;2.0-2.99&quot;"/>
        <cfvo type="num" val="&quot;3.0-4.0&quot;"/>
        <color theme="5" tint="0.59999389629810485"/>
        <color rgb="FFFFEB84"/>
        <color rgb="FF63BE7B"/>
      </colorScale>
    </cfRule>
  </conditionalFormatting>
  <conditionalFormatting sqref="BN88:BN97">
    <cfRule type="colorScale" priority="80">
      <colorScale>
        <cfvo type="num" val="&quot;0-1.99&quot;"/>
        <cfvo type="num" val="&quot;2.0-2.99&quot;"/>
        <cfvo type="num" val="&quot;3.0-4.0&quot;"/>
        <color theme="5" tint="0.59999389629810485"/>
        <color rgb="FFFFEB84"/>
        <color rgb="FF63BE7B"/>
      </colorScale>
    </cfRule>
  </conditionalFormatting>
  <conditionalFormatting sqref="BP88:BP97">
    <cfRule type="colorScale" priority="79">
      <colorScale>
        <cfvo type="num" val="&quot;0-1.99&quot;"/>
        <cfvo type="num" val="&quot;2.0-2.99&quot;"/>
        <cfvo type="num" val="&quot;3.0-4.0&quot;"/>
        <color theme="5" tint="0.59999389629810485"/>
        <color rgb="FFFFEB84"/>
        <color rgb="FF63BE7B"/>
      </colorScale>
    </cfRule>
  </conditionalFormatting>
  <conditionalFormatting sqref="BR88:BR97">
    <cfRule type="colorScale" priority="78">
      <colorScale>
        <cfvo type="num" val="&quot;0-1.99&quot;"/>
        <cfvo type="num" val="&quot;2.0-2.99&quot;"/>
        <cfvo type="num" val="&quot;3.0-4.0&quot;"/>
        <color theme="5" tint="0.59999389629810485"/>
        <color rgb="FFFFEB84"/>
        <color rgb="FF63BE7B"/>
      </colorScale>
    </cfRule>
  </conditionalFormatting>
  <conditionalFormatting sqref="D77">
    <cfRule type="colorScale" priority="77">
      <colorScale>
        <cfvo type="num" val="&quot;0-1.99&quot;"/>
        <cfvo type="num" val="&quot;2.0-2.99&quot;"/>
        <cfvo type="num" val="&quot;3.0-4.0&quot;"/>
        <color theme="5" tint="0.59999389629810485"/>
        <color rgb="FFFFEB84"/>
        <color rgb="FF63BE7B"/>
      </colorScale>
    </cfRule>
  </conditionalFormatting>
  <conditionalFormatting sqref="E88:E97">
    <cfRule type="colorScale" priority="76">
      <colorScale>
        <cfvo type="num" val="0"/>
        <cfvo type="num" val="2"/>
        <cfvo type="num" val="4"/>
        <color theme="5" tint="0.39997558519241921"/>
        <color rgb="FFFFEB84"/>
        <color rgb="FF63BE7B"/>
      </colorScale>
    </cfRule>
  </conditionalFormatting>
  <conditionalFormatting sqref="G88:G97">
    <cfRule type="colorScale" priority="75">
      <colorScale>
        <cfvo type="num" val="0"/>
        <cfvo type="num" val="2"/>
        <cfvo type="num" val="4"/>
        <color theme="5" tint="0.39997558519241921"/>
        <color rgb="FFFFEB84"/>
        <color rgb="FF63BE7B"/>
      </colorScale>
    </cfRule>
  </conditionalFormatting>
  <conditionalFormatting sqref="I88:I97">
    <cfRule type="colorScale" priority="74">
      <colorScale>
        <cfvo type="num" val="0"/>
        <cfvo type="num" val="2"/>
        <cfvo type="num" val="4"/>
        <color theme="5" tint="0.39997558519241921"/>
        <color rgb="FFFFEB84"/>
        <color rgb="FF63BE7B"/>
      </colorScale>
    </cfRule>
  </conditionalFormatting>
  <conditionalFormatting sqref="K88:K97">
    <cfRule type="colorScale" priority="73">
      <colorScale>
        <cfvo type="num" val="0"/>
        <cfvo type="num" val="2"/>
        <cfvo type="num" val="4"/>
        <color theme="5" tint="0.39997558519241921"/>
        <color rgb="FFFFEB84"/>
        <color rgb="FF63BE7B"/>
      </colorScale>
    </cfRule>
  </conditionalFormatting>
  <conditionalFormatting sqref="M88:M97">
    <cfRule type="colorScale" priority="72">
      <colorScale>
        <cfvo type="num" val="0"/>
        <cfvo type="num" val="2"/>
        <cfvo type="num" val="4"/>
        <color theme="5" tint="0.39997558519241921"/>
        <color rgb="FFFFEB84"/>
        <color rgb="FF63BE7B"/>
      </colorScale>
    </cfRule>
  </conditionalFormatting>
  <conditionalFormatting sqref="O88:O97">
    <cfRule type="colorScale" priority="71">
      <colorScale>
        <cfvo type="num" val="0"/>
        <cfvo type="num" val="2"/>
        <cfvo type="num" val="4"/>
        <color theme="5" tint="0.39997558519241921"/>
        <color rgb="FFFFEB84"/>
        <color rgb="FF63BE7B"/>
      </colorScale>
    </cfRule>
  </conditionalFormatting>
  <conditionalFormatting sqref="Q88:Q97">
    <cfRule type="colorScale" priority="70">
      <colorScale>
        <cfvo type="num" val="0"/>
        <cfvo type="num" val="2"/>
        <cfvo type="num" val="4"/>
        <color theme="5" tint="0.39997558519241921"/>
        <color rgb="FFFFEB84"/>
        <color rgb="FF63BE7B"/>
      </colorScale>
    </cfRule>
  </conditionalFormatting>
  <conditionalFormatting sqref="S88:S97">
    <cfRule type="colorScale" priority="69">
      <colorScale>
        <cfvo type="num" val="0"/>
        <cfvo type="num" val="2"/>
        <cfvo type="num" val="4"/>
        <color theme="5" tint="0.39997558519241921"/>
        <color rgb="FFFFEB84"/>
        <color rgb="FF63BE7B"/>
      </colorScale>
    </cfRule>
  </conditionalFormatting>
  <conditionalFormatting sqref="U88:U97">
    <cfRule type="colorScale" priority="68">
      <colorScale>
        <cfvo type="num" val="0"/>
        <cfvo type="num" val="2"/>
        <cfvo type="num" val="4"/>
        <color theme="5" tint="0.39997558519241921"/>
        <color rgb="FFFFEB84"/>
        <color rgb="FF63BE7B"/>
      </colorScale>
    </cfRule>
  </conditionalFormatting>
  <conditionalFormatting sqref="W88:W97">
    <cfRule type="colorScale" priority="67">
      <colorScale>
        <cfvo type="num" val="0"/>
        <cfvo type="num" val="2"/>
        <cfvo type="num" val="4"/>
        <color theme="5" tint="0.39997558519241921"/>
        <color rgb="FFFFEB84"/>
        <color rgb="FF63BE7B"/>
      </colorScale>
    </cfRule>
  </conditionalFormatting>
  <conditionalFormatting sqref="Y88:Y97">
    <cfRule type="colorScale" priority="66">
      <colorScale>
        <cfvo type="num" val="0"/>
        <cfvo type="num" val="2"/>
        <cfvo type="num" val="4"/>
        <color theme="5" tint="0.39997558519241921"/>
        <color rgb="FFFFEB84"/>
        <color rgb="FF63BE7B"/>
      </colorScale>
    </cfRule>
  </conditionalFormatting>
  <conditionalFormatting sqref="AA88:AA97">
    <cfRule type="colorScale" priority="65">
      <colorScale>
        <cfvo type="num" val="0"/>
        <cfvo type="num" val="2"/>
        <cfvo type="num" val="4"/>
        <color theme="5" tint="0.39997558519241921"/>
        <color rgb="FFFFEB84"/>
        <color rgb="FF63BE7B"/>
      </colorScale>
    </cfRule>
  </conditionalFormatting>
  <conditionalFormatting sqref="AC88:AC97">
    <cfRule type="colorScale" priority="64">
      <colorScale>
        <cfvo type="num" val="0"/>
        <cfvo type="num" val="2"/>
        <cfvo type="num" val="4"/>
        <color theme="5" tint="0.39997558519241921"/>
        <color rgb="FFFFEB84"/>
        <color rgb="FF63BE7B"/>
      </colorScale>
    </cfRule>
  </conditionalFormatting>
  <conditionalFormatting sqref="AE88:AE97">
    <cfRule type="colorScale" priority="63">
      <colorScale>
        <cfvo type="num" val="0"/>
        <cfvo type="num" val="2"/>
        <cfvo type="num" val="4"/>
        <color theme="5" tint="0.39997558519241921"/>
        <color rgb="FFFFEB84"/>
        <color rgb="FF63BE7B"/>
      </colorScale>
    </cfRule>
  </conditionalFormatting>
  <conditionalFormatting sqref="AG88:AG97">
    <cfRule type="colorScale" priority="62">
      <colorScale>
        <cfvo type="num" val="0"/>
        <cfvo type="num" val="2"/>
        <cfvo type="num" val="4"/>
        <color theme="5" tint="0.39997558519241921"/>
        <color rgb="FFFFEB84"/>
        <color rgb="FF63BE7B"/>
      </colorScale>
    </cfRule>
  </conditionalFormatting>
  <conditionalFormatting sqref="AI88:AI97">
    <cfRule type="colorScale" priority="61">
      <colorScale>
        <cfvo type="num" val="0"/>
        <cfvo type="num" val="2"/>
        <cfvo type="num" val="4"/>
        <color theme="5" tint="0.39997558519241921"/>
        <color rgb="FFFFEB84"/>
        <color rgb="FF63BE7B"/>
      </colorScale>
    </cfRule>
  </conditionalFormatting>
  <conditionalFormatting sqref="AK88:AK97">
    <cfRule type="colorScale" priority="60">
      <colorScale>
        <cfvo type="num" val="0"/>
        <cfvo type="num" val="2"/>
        <cfvo type="num" val="4"/>
        <color theme="5" tint="0.39997558519241921"/>
        <color rgb="FFFFEB84"/>
        <color rgb="FF63BE7B"/>
      </colorScale>
    </cfRule>
  </conditionalFormatting>
  <conditionalFormatting sqref="AM88:AM97">
    <cfRule type="colorScale" priority="59">
      <colorScale>
        <cfvo type="num" val="0"/>
        <cfvo type="num" val="2"/>
        <cfvo type="num" val="4"/>
        <color theme="5" tint="0.39997558519241921"/>
        <color rgb="FFFFEB84"/>
        <color rgb="FF63BE7B"/>
      </colorScale>
    </cfRule>
  </conditionalFormatting>
  <conditionalFormatting sqref="AO88:AO97">
    <cfRule type="colorScale" priority="58">
      <colorScale>
        <cfvo type="num" val="0"/>
        <cfvo type="num" val="2"/>
        <cfvo type="num" val="4"/>
        <color theme="5" tint="0.39997558519241921"/>
        <color rgb="FFFFEB84"/>
        <color rgb="FF63BE7B"/>
      </colorScale>
    </cfRule>
  </conditionalFormatting>
  <conditionalFormatting sqref="AQ88:AQ97">
    <cfRule type="colorScale" priority="57">
      <colorScale>
        <cfvo type="num" val="0"/>
        <cfvo type="num" val="2"/>
        <cfvo type="num" val="4"/>
        <color theme="5" tint="0.39997558519241921"/>
        <color rgb="FFFFEB84"/>
        <color rgb="FF63BE7B"/>
      </colorScale>
    </cfRule>
  </conditionalFormatting>
  <conditionalFormatting sqref="AS88:AS97">
    <cfRule type="colorScale" priority="56">
      <colorScale>
        <cfvo type="num" val="0"/>
        <cfvo type="num" val="2"/>
        <cfvo type="num" val="4"/>
        <color theme="5" tint="0.39997558519241921"/>
        <color rgb="FFFFEB84"/>
        <color rgb="FF63BE7B"/>
      </colorScale>
    </cfRule>
  </conditionalFormatting>
  <conditionalFormatting sqref="AU88:AU97">
    <cfRule type="colorScale" priority="55">
      <colorScale>
        <cfvo type="num" val="0"/>
        <cfvo type="num" val="2"/>
        <cfvo type="num" val="4"/>
        <color theme="5" tint="0.39997558519241921"/>
        <color rgb="FFFFEB84"/>
        <color rgb="FF63BE7B"/>
      </colorScale>
    </cfRule>
  </conditionalFormatting>
  <conditionalFormatting sqref="AW88:AW97">
    <cfRule type="colorScale" priority="54">
      <colorScale>
        <cfvo type="num" val="0"/>
        <cfvo type="num" val="2"/>
        <cfvo type="num" val="4"/>
        <color theme="5" tint="0.39997558519241921"/>
        <color rgb="FFFFEB84"/>
        <color rgb="FF63BE7B"/>
      </colorScale>
    </cfRule>
  </conditionalFormatting>
  <conditionalFormatting sqref="AY88:AY97">
    <cfRule type="colorScale" priority="53">
      <colorScale>
        <cfvo type="num" val="0"/>
        <cfvo type="num" val="2"/>
        <cfvo type="num" val="4"/>
        <color theme="5" tint="0.39997558519241921"/>
        <color rgb="FFFFEB84"/>
        <color rgb="FF63BE7B"/>
      </colorScale>
    </cfRule>
  </conditionalFormatting>
  <conditionalFormatting sqref="BA88:BA97">
    <cfRule type="colorScale" priority="52">
      <colorScale>
        <cfvo type="num" val="0"/>
        <cfvo type="num" val="2"/>
        <cfvo type="num" val="4"/>
        <color theme="5" tint="0.39997558519241921"/>
        <color rgb="FFFFEB84"/>
        <color rgb="FF63BE7B"/>
      </colorScale>
    </cfRule>
  </conditionalFormatting>
  <conditionalFormatting sqref="BC88:BC97">
    <cfRule type="colorScale" priority="51">
      <colorScale>
        <cfvo type="num" val="0"/>
        <cfvo type="num" val="2"/>
        <cfvo type="num" val="4"/>
        <color theme="5" tint="0.39997558519241921"/>
        <color rgb="FFFFEB84"/>
        <color rgb="FF63BE7B"/>
      </colorScale>
    </cfRule>
  </conditionalFormatting>
  <conditionalFormatting sqref="BE88:BE97">
    <cfRule type="colorScale" priority="50">
      <colorScale>
        <cfvo type="num" val="0"/>
        <cfvo type="num" val="2"/>
        <cfvo type="num" val="4"/>
        <color theme="5" tint="0.39997558519241921"/>
        <color rgb="FFFFEB84"/>
        <color rgb="FF63BE7B"/>
      </colorScale>
    </cfRule>
  </conditionalFormatting>
  <conditionalFormatting sqref="BG88:BG97">
    <cfRule type="colorScale" priority="49">
      <colorScale>
        <cfvo type="num" val="0"/>
        <cfvo type="num" val="2"/>
        <cfvo type="num" val="4"/>
        <color theme="5" tint="0.39997558519241921"/>
        <color rgb="FFFFEB84"/>
        <color rgb="FF63BE7B"/>
      </colorScale>
    </cfRule>
  </conditionalFormatting>
  <conditionalFormatting sqref="BI88:BI97">
    <cfRule type="colorScale" priority="48">
      <colorScale>
        <cfvo type="num" val="0"/>
        <cfvo type="num" val="2"/>
        <cfvo type="num" val="4"/>
        <color theme="5" tint="0.39997558519241921"/>
        <color rgb="FFFFEB84"/>
        <color rgb="FF63BE7B"/>
      </colorScale>
    </cfRule>
  </conditionalFormatting>
  <conditionalFormatting sqref="BK88:BK97">
    <cfRule type="colorScale" priority="47">
      <colorScale>
        <cfvo type="num" val="0"/>
        <cfvo type="num" val="2"/>
        <cfvo type="num" val="4"/>
        <color theme="5" tint="0.39997558519241921"/>
        <color rgb="FFFFEB84"/>
        <color rgb="FF63BE7B"/>
      </colorScale>
    </cfRule>
  </conditionalFormatting>
  <conditionalFormatting sqref="BM88:BM97">
    <cfRule type="colorScale" priority="46">
      <colorScale>
        <cfvo type="num" val="0"/>
        <cfvo type="num" val="2"/>
        <cfvo type="num" val="4"/>
        <color theme="5" tint="0.39997558519241921"/>
        <color rgb="FFFFEB84"/>
        <color rgb="FF63BE7B"/>
      </colorScale>
    </cfRule>
  </conditionalFormatting>
  <conditionalFormatting sqref="BO88:BO97">
    <cfRule type="colorScale" priority="45">
      <colorScale>
        <cfvo type="num" val="0"/>
        <cfvo type="num" val="2"/>
        <cfvo type="num" val="4"/>
        <color theme="5" tint="0.39997558519241921"/>
        <color rgb="FFFFEB84"/>
        <color rgb="FF63BE7B"/>
      </colorScale>
    </cfRule>
  </conditionalFormatting>
  <conditionalFormatting sqref="BQ88:BQ97">
    <cfRule type="colorScale" priority="44">
      <colorScale>
        <cfvo type="num" val="0"/>
        <cfvo type="num" val="2"/>
        <cfvo type="num" val="4"/>
        <color theme="5" tint="0.39997558519241921"/>
        <color rgb="FFFFEB84"/>
        <color rgb="FF63BE7B"/>
      </colorScale>
    </cfRule>
  </conditionalFormatting>
  <conditionalFormatting sqref="BS88:BS97">
    <cfRule type="colorScale" priority="43">
      <colorScale>
        <cfvo type="num" val="0"/>
        <cfvo type="num" val="2"/>
        <cfvo type="num" val="4"/>
        <color theme="5" tint="0.39997558519241921"/>
        <color rgb="FFFFEB84"/>
        <color rgb="FF63BE7B"/>
      </colorScale>
    </cfRule>
  </conditionalFormatting>
  <conditionalFormatting sqref="F77">
    <cfRule type="colorScale" priority="42">
      <colorScale>
        <cfvo type="num" val="&quot;0-1.99&quot;"/>
        <cfvo type="num" val="&quot;2.0-2.99&quot;"/>
        <cfvo type="num" val="&quot;3.0-4.0&quot;"/>
        <color theme="5" tint="0.59999389629810485"/>
        <color rgb="FFFFEB84"/>
        <color rgb="FF63BE7B"/>
      </colorScale>
    </cfRule>
  </conditionalFormatting>
  <conditionalFormatting sqref="H77">
    <cfRule type="colorScale" priority="41">
      <colorScale>
        <cfvo type="num" val="&quot;0-1.99&quot;"/>
        <cfvo type="num" val="&quot;2.0-2.99&quot;"/>
        <cfvo type="num" val="&quot;3.0-4.0&quot;"/>
        <color theme="5" tint="0.59999389629810485"/>
        <color rgb="FFFFEB84"/>
        <color rgb="FF63BE7B"/>
      </colorScale>
    </cfRule>
  </conditionalFormatting>
  <conditionalFormatting sqref="J77">
    <cfRule type="colorScale" priority="40">
      <colorScale>
        <cfvo type="num" val="&quot;0-1.99&quot;"/>
        <cfvo type="num" val="&quot;2.0-2.99&quot;"/>
        <cfvo type="num" val="&quot;3.0-4.0&quot;"/>
        <color theme="5" tint="0.59999389629810485"/>
        <color rgb="FFFFEB84"/>
        <color rgb="FF63BE7B"/>
      </colorScale>
    </cfRule>
  </conditionalFormatting>
  <conditionalFormatting sqref="L77">
    <cfRule type="colorScale" priority="39">
      <colorScale>
        <cfvo type="num" val="&quot;0-1.99&quot;"/>
        <cfvo type="num" val="&quot;2.0-2.99&quot;"/>
        <cfvo type="num" val="&quot;3.0-4.0&quot;"/>
        <color theme="5" tint="0.59999389629810485"/>
        <color rgb="FFFFEB84"/>
        <color rgb="FF63BE7B"/>
      </colorScale>
    </cfRule>
  </conditionalFormatting>
  <conditionalFormatting sqref="N77">
    <cfRule type="colorScale" priority="38">
      <colorScale>
        <cfvo type="num" val="&quot;0-1.99&quot;"/>
        <cfvo type="num" val="&quot;2.0-2.99&quot;"/>
        <cfvo type="num" val="&quot;3.0-4.0&quot;"/>
        <color theme="5" tint="0.59999389629810485"/>
        <color rgb="FFFFEB84"/>
        <color rgb="FF63BE7B"/>
      </colorScale>
    </cfRule>
  </conditionalFormatting>
  <conditionalFormatting sqref="P77">
    <cfRule type="colorScale" priority="37">
      <colorScale>
        <cfvo type="num" val="&quot;0-1.99&quot;"/>
        <cfvo type="num" val="&quot;2.0-2.99&quot;"/>
        <cfvo type="num" val="&quot;3.0-4.0&quot;"/>
        <color theme="5" tint="0.59999389629810485"/>
        <color rgb="FFFFEB84"/>
        <color rgb="FF63BE7B"/>
      </colorScale>
    </cfRule>
  </conditionalFormatting>
  <conditionalFormatting sqref="R77">
    <cfRule type="colorScale" priority="36">
      <colorScale>
        <cfvo type="num" val="&quot;0-1.99&quot;"/>
        <cfvo type="num" val="&quot;2.0-2.99&quot;"/>
        <cfvo type="num" val="&quot;3.0-4.0&quot;"/>
        <color theme="5" tint="0.59999389629810485"/>
        <color rgb="FFFFEB84"/>
        <color rgb="FF63BE7B"/>
      </colorScale>
    </cfRule>
  </conditionalFormatting>
  <conditionalFormatting sqref="T77">
    <cfRule type="colorScale" priority="35">
      <colorScale>
        <cfvo type="num" val="&quot;0-1.99&quot;"/>
        <cfvo type="num" val="&quot;2.0-2.99&quot;"/>
        <cfvo type="num" val="&quot;3.0-4.0&quot;"/>
        <color theme="5" tint="0.59999389629810485"/>
        <color rgb="FFFFEB84"/>
        <color rgb="FF63BE7B"/>
      </colorScale>
    </cfRule>
  </conditionalFormatting>
  <conditionalFormatting sqref="V77">
    <cfRule type="colorScale" priority="34">
      <colorScale>
        <cfvo type="num" val="&quot;0-1.99&quot;"/>
        <cfvo type="num" val="&quot;2.0-2.99&quot;"/>
        <cfvo type="num" val="&quot;3.0-4.0&quot;"/>
        <color theme="5" tint="0.59999389629810485"/>
        <color rgb="FFFFEB84"/>
        <color rgb="FF63BE7B"/>
      </colorScale>
    </cfRule>
  </conditionalFormatting>
  <conditionalFormatting sqref="X77">
    <cfRule type="colorScale" priority="33">
      <colorScale>
        <cfvo type="num" val="&quot;0-1.99&quot;"/>
        <cfvo type="num" val="&quot;2.0-2.99&quot;"/>
        <cfvo type="num" val="&quot;3.0-4.0&quot;"/>
        <color theme="5" tint="0.59999389629810485"/>
        <color rgb="FFFFEB84"/>
        <color rgb="FF63BE7B"/>
      </colorScale>
    </cfRule>
  </conditionalFormatting>
  <conditionalFormatting sqref="Z77">
    <cfRule type="colorScale" priority="32">
      <colorScale>
        <cfvo type="num" val="&quot;0-1.99&quot;"/>
        <cfvo type="num" val="&quot;2.0-2.99&quot;"/>
        <cfvo type="num" val="&quot;3.0-4.0&quot;"/>
        <color theme="5" tint="0.59999389629810485"/>
        <color rgb="FFFFEB84"/>
        <color rgb="FF63BE7B"/>
      </colorScale>
    </cfRule>
  </conditionalFormatting>
  <conditionalFormatting sqref="AB77">
    <cfRule type="colorScale" priority="31">
      <colorScale>
        <cfvo type="num" val="&quot;0-1.99&quot;"/>
        <cfvo type="num" val="&quot;2.0-2.99&quot;"/>
        <cfvo type="num" val="&quot;3.0-4.0&quot;"/>
        <color theme="5" tint="0.59999389629810485"/>
        <color rgb="FFFFEB84"/>
        <color rgb="FF63BE7B"/>
      </colorScale>
    </cfRule>
  </conditionalFormatting>
  <conditionalFormatting sqref="AD77">
    <cfRule type="colorScale" priority="30">
      <colorScale>
        <cfvo type="num" val="&quot;0-1.99&quot;"/>
        <cfvo type="num" val="&quot;2.0-2.99&quot;"/>
        <cfvo type="num" val="&quot;3.0-4.0&quot;"/>
        <color theme="5" tint="0.59999389629810485"/>
        <color rgb="FFFFEB84"/>
        <color rgb="FF63BE7B"/>
      </colorScale>
    </cfRule>
  </conditionalFormatting>
  <conditionalFormatting sqref="AF77">
    <cfRule type="colorScale" priority="29">
      <colorScale>
        <cfvo type="num" val="&quot;0-1.99&quot;"/>
        <cfvo type="num" val="&quot;2.0-2.99&quot;"/>
        <cfvo type="num" val="&quot;3.0-4.0&quot;"/>
        <color theme="5" tint="0.59999389629810485"/>
        <color rgb="FFFFEB84"/>
        <color rgb="FF63BE7B"/>
      </colorScale>
    </cfRule>
  </conditionalFormatting>
  <conditionalFormatting sqref="AH77">
    <cfRule type="colorScale" priority="28">
      <colorScale>
        <cfvo type="num" val="&quot;0-1.99&quot;"/>
        <cfvo type="num" val="&quot;2.0-2.99&quot;"/>
        <cfvo type="num" val="&quot;3.0-4.0&quot;"/>
        <color theme="5" tint="0.59999389629810485"/>
        <color rgb="FFFFEB84"/>
        <color rgb="FF63BE7B"/>
      </colorScale>
    </cfRule>
  </conditionalFormatting>
  <conditionalFormatting sqref="AJ77">
    <cfRule type="colorScale" priority="27">
      <colorScale>
        <cfvo type="num" val="&quot;0-1.99&quot;"/>
        <cfvo type="num" val="&quot;2.0-2.99&quot;"/>
        <cfvo type="num" val="&quot;3.0-4.0&quot;"/>
        <color theme="5" tint="0.59999389629810485"/>
        <color rgb="FFFFEB84"/>
        <color rgb="FF63BE7B"/>
      </colorScale>
    </cfRule>
  </conditionalFormatting>
  <conditionalFormatting sqref="AL77">
    <cfRule type="colorScale" priority="26">
      <colorScale>
        <cfvo type="num" val="&quot;0-1.99&quot;"/>
        <cfvo type="num" val="&quot;2.0-2.99&quot;"/>
        <cfvo type="num" val="&quot;3.0-4.0&quot;"/>
        <color theme="5" tint="0.59999389629810485"/>
        <color rgb="FFFFEB84"/>
        <color rgb="FF63BE7B"/>
      </colorScale>
    </cfRule>
  </conditionalFormatting>
  <conditionalFormatting sqref="AN77">
    <cfRule type="colorScale" priority="25">
      <colorScale>
        <cfvo type="num" val="&quot;0-1.99&quot;"/>
        <cfvo type="num" val="&quot;2.0-2.99&quot;"/>
        <cfvo type="num" val="&quot;3.0-4.0&quot;"/>
        <color theme="5" tint="0.59999389629810485"/>
        <color rgb="FFFFEB84"/>
        <color rgb="FF63BE7B"/>
      </colorScale>
    </cfRule>
  </conditionalFormatting>
  <conditionalFormatting sqref="AP77">
    <cfRule type="colorScale" priority="24">
      <colorScale>
        <cfvo type="num" val="&quot;0-1.99&quot;"/>
        <cfvo type="num" val="&quot;2.0-2.99&quot;"/>
        <cfvo type="num" val="&quot;3.0-4.0&quot;"/>
        <color theme="5" tint="0.59999389629810485"/>
        <color rgb="FFFFEB84"/>
        <color rgb="FF63BE7B"/>
      </colorScale>
    </cfRule>
  </conditionalFormatting>
  <conditionalFormatting sqref="AR77">
    <cfRule type="colorScale" priority="23">
      <colorScale>
        <cfvo type="num" val="&quot;0-1.99&quot;"/>
        <cfvo type="num" val="&quot;2.0-2.99&quot;"/>
        <cfvo type="num" val="&quot;3.0-4.0&quot;"/>
        <color theme="5" tint="0.59999389629810485"/>
        <color rgb="FFFFEB84"/>
        <color rgb="FF63BE7B"/>
      </colorScale>
    </cfRule>
  </conditionalFormatting>
  <conditionalFormatting sqref="AT77">
    <cfRule type="colorScale" priority="22">
      <colorScale>
        <cfvo type="num" val="&quot;0-1.99&quot;"/>
        <cfvo type="num" val="&quot;2.0-2.99&quot;"/>
        <cfvo type="num" val="&quot;3.0-4.0&quot;"/>
        <color theme="5" tint="0.59999389629810485"/>
        <color rgb="FFFFEB84"/>
        <color rgb="FF63BE7B"/>
      </colorScale>
    </cfRule>
  </conditionalFormatting>
  <conditionalFormatting sqref="AV77">
    <cfRule type="colorScale" priority="21">
      <colorScale>
        <cfvo type="num" val="&quot;0-1.99&quot;"/>
        <cfvo type="num" val="&quot;2.0-2.99&quot;"/>
        <cfvo type="num" val="&quot;3.0-4.0&quot;"/>
        <color theme="5" tint="0.59999389629810485"/>
        <color rgb="FFFFEB84"/>
        <color rgb="FF63BE7B"/>
      </colorScale>
    </cfRule>
  </conditionalFormatting>
  <conditionalFormatting sqref="AX77">
    <cfRule type="colorScale" priority="20">
      <colorScale>
        <cfvo type="num" val="&quot;0-1.99&quot;"/>
        <cfvo type="num" val="&quot;2.0-2.99&quot;"/>
        <cfvo type="num" val="&quot;3.0-4.0&quot;"/>
        <color theme="5" tint="0.59999389629810485"/>
        <color rgb="FFFFEB84"/>
        <color rgb="FF63BE7B"/>
      </colorScale>
    </cfRule>
  </conditionalFormatting>
  <conditionalFormatting sqref="AZ77">
    <cfRule type="colorScale" priority="19">
      <colorScale>
        <cfvo type="num" val="&quot;0-1.99&quot;"/>
        <cfvo type="num" val="&quot;2.0-2.99&quot;"/>
        <cfvo type="num" val="&quot;3.0-4.0&quot;"/>
        <color theme="5" tint="0.59999389629810485"/>
        <color rgb="FFFFEB84"/>
        <color rgb="FF63BE7B"/>
      </colorScale>
    </cfRule>
  </conditionalFormatting>
  <conditionalFormatting sqref="BB77">
    <cfRule type="colorScale" priority="18">
      <colorScale>
        <cfvo type="num" val="&quot;0-1.99&quot;"/>
        <cfvo type="num" val="&quot;2.0-2.99&quot;"/>
        <cfvo type="num" val="&quot;3.0-4.0&quot;"/>
        <color theme="5" tint="0.59999389629810485"/>
        <color rgb="FFFFEB84"/>
        <color rgb="FF63BE7B"/>
      </colorScale>
    </cfRule>
  </conditionalFormatting>
  <conditionalFormatting sqref="BD77">
    <cfRule type="colorScale" priority="17">
      <colorScale>
        <cfvo type="num" val="&quot;0-1.99&quot;"/>
        <cfvo type="num" val="&quot;2.0-2.99&quot;"/>
        <cfvo type="num" val="&quot;3.0-4.0&quot;"/>
        <color theme="5" tint="0.59999389629810485"/>
        <color rgb="FFFFEB84"/>
        <color rgb="FF63BE7B"/>
      </colorScale>
    </cfRule>
  </conditionalFormatting>
  <conditionalFormatting sqref="BF77">
    <cfRule type="colorScale" priority="16">
      <colorScale>
        <cfvo type="num" val="&quot;0-1.99&quot;"/>
        <cfvo type="num" val="&quot;2.0-2.99&quot;"/>
        <cfvo type="num" val="&quot;3.0-4.0&quot;"/>
        <color theme="5" tint="0.59999389629810485"/>
        <color rgb="FFFFEB84"/>
        <color rgb="FF63BE7B"/>
      </colorScale>
    </cfRule>
  </conditionalFormatting>
  <conditionalFormatting sqref="BH77">
    <cfRule type="colorScale" priority="15">
      <colorScale>
        <cfvo type="num" val="&quot;0-1.99&quot;"/>
        <cfvo type="num" val="&quot;2.0-2.99&quot;"/>
        <cfvo type="num" val="&quot;3.0-4.0&quot;"/>
        <color theme="5" tint="0.59999389629810485"/>
        <color rgb="FFFFEB84"/>
        <color rgb="FF63BE7B"/>
      </colorScale>
    </cfRule>
  </conditionalFormatting>
  <conditionalFormatting sqref="BJ77">
    <cfRule type="colorScale" priority="14">
      <colorScale>
        <cfvo type="num" val="&quot;0-1.99&quot;"/>
        <cfvo type="num" val="&quot;2.0-2.99&quot;"/>
        <cfvo type="num" val="&quot;3.0-4.0&quot;"/>
        <color theme="5" tint="0.59999389629810485"/>
        <color rgb="FFFFEB84"/>
        <color rgb="FF63BE7B"/>
      </colorScale>
    </cfRule>
  </conditionalFormatting>
  <conditionalFormatting sqref="BL77">
    <cfRule type="colorScale" priority="13">
      <colorScale>
        <cfvo type="num" val="&quot;0-1.99&quot;"/>
        <cfvo type="num" val="&quot;2.0-2.99&quot;"/>
        <cfvo type="num" val="&quot;3.0-4.0&quot;"/>
        <color theme="5" tint="0.59999389629810485"/>
        <color rgb="FFFFEB84"/>
        <color rgb="FF63BE7B"/>
      </colorScale>
    </cfRule>
  </conditionalFormatting>
  <conditionalFormatting sqref="BN77">
    <cfRule type="colorScale" priority="12">
      <colorScale>
        <cfvo type="num" val="&quot;0-1.99&quot;"/>
        <cfvo type="num" val="&quot;2.0-2.99&quot;"/>
        <cfvo type="num" val="&quot;3.0-4.0&quot;"/>
        <color theme="5" tint="0.59999389629810485"/>
        <color rgb="FFFFEB84"/>
        <color rgb="FF63BE7B"/>
      </colorScale>
    </cfRule>
  </conditionalFormatting>
  <conditionalFormatting sqref="BP77">
    <cfRule type="colorScale" priority="11">
      <colorScale>
        <cfvo type="num" val="&quot;0-1.99&quot;"/>
        <cfvo type="num" val="&quot;2.0-2.99&quot;"/>
        <cfvo type="num" val="&quot;3.0-4.0&quot;"/>
        <color theme="5" tint="0.59999389629810485"/>
        <color rgb="FFFFEB84"/>
        <color rgb="FF63BE7B"/>
      </colorScale>
    </cfRule>
  </conditionalFormatting>
  <conditionalFormatting sqref="BR77">
    <cfRule type="colorScale" priority="10">
      <colorScale>
        <cfvo type="num" val="&quot;0-1.99&quot;"/>
        <cfvo type="num" val="&quot;2.0-2.99&quot;"/>
        <cfvo type="num" val="&quot;3.0-4.0&quot;"/>
        <color theme="5" tint="0.59999389629810485"/>
        <color rgb="FFFFEB84"/>
        <color rgb="FF63BE7B"/>
      </colorScale>
    </cfRule>
  </conditionalFormatting>
  <conditionalFormatting sqref="A6:A13 A20 A34 A27 A41 A48 A55 A62 A69">
    <cfRule type="colorScale" priority="1">
      <colorScale>
        <cfvo type="num" val="&quot;0-1.99&quot;"/>
        <cfvo type="num" val="&quot;2.0-2.99&quot;"/>
        <cfvo type="num" val="&quot;3.0-4.0&quot;"/>
        <color theme="5" tint="0.59999389629810485"/>
        <color rgb="FFFFEB84"/>
        <color rgb="FF63BE7B"/>
      </colorScale>
    </cfRule>
  </conditionalFormatting>
  <pageMargins left="0.75" right="0.75" top="1" bottom="1" header="0.5" footer="0.5"/>
  <pageSetup scale="26" orientation="landscape" horizontalDpi="4294967292" verticalDpi="4294967292" r:id="rId1"/>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zoomScaleNormal="100" workbookViewId="0">
      <selection activeCell="A46" sqref="A46:XFD52"/>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7" t="str">
        <f>IF(COUNTBLANK('Name Entry'!AX1:AX1)=1,"",'Name Entry'!AX1)</f>
        <v/>
      </c>
      <c r="B2" s="227"/>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1'!AY88:AY88)=1,"",'Term 1'!AY88),"")</f>
        <v/>
      </c>
    </row>
    <row r="6" spans="1:6" ht="21" customHeight="1" x14ac:dyDescent="0.25">
      <c r="A6" s="68"/>
      <c r="B6" s="68"/>
      <c r="C6" s="101" t="str">
        <f>IF('Term 1'!A13=0,"",'Term 1'!A13)</f>
        <v/>
      </c>
      <c r="D6" s="78"/>
      <c r="E6" s="79"/>
      <c r="F6" s="93" t="str">
        <f>IFERROR(IF(COUNTBLANK('Term 1'!AY89:AY89)=1,"",'Term 1'!AY89),"")</f>
        <v/>
      </c>
    </row>
    <row r="7" spans="1:6" ht="21" customHeight="1" x14ac:dyDescent="0.25">
      <c r="A7" s="68"/>
      <c r="B7" s="68"/>
      <c r="C7" s="101" t="str">
        <f>IF('Term 1'!A20=0,"",'Term 1'!A20)</f>
        <v/>
      </c>
      <c r="D7" s="78"/>
      <c r="E7" s="79"/>
      <c r="F7" s="93" t="str">
        <f>IFERROR(IF(COUNTBLANK('Term 1'!AY90:AY90)=1,"",'Term 1'!AY90),"")</f>
        <v/>
      </c>
    </row>
    <row r="8" spans="1:6" ht="21" customHeight="1" x14ac:dyDescent="0.25">
      <c r="A8" s="68"/>
      <c r="B8" s="68"/>
      <c r="C8" s="102" t="str">
        <f>IF('Term 1'!A27=0,"",'Term 1'!A27)</f>
        <v/>
      </c>
      <c r="D8" s="78"/>
      <c r="E8" s="79"/>
      <c r="F8" s="93" t="str">
        <f>IFERROR(IF(COUNTBLANK('Term 1'!AY91:AY91)=1,"",'Term 1'!AY91),"")</f>
        <v/>
      </c>
    </row>
    <row r="9" spans="1:6" ht="21" customHeight="1" x14ac:dyDescent="0.25">
      <c r="A9" s="68"/>
      <c r="B9" s="68"/>
      <c r="C9" s="101" t="str">
        <f>IF('Term 1'!A34=0,"",'Term 1'!A34)</f>
        <v/>
      </c>
      <c r="D9" s="78"/>
      <c r="E9" s="79"/>
      <c r="F9" s="93" t="str">
        <f>IFERROR(IF(COUNTBLANK('Term 1'!AY92:AY92)=1,"",'Term 1'!AY92),"")</f>
        <v/>
      </c>
    </row>
    <row r="10" spans="1:6" ht="21" customHeight="1" x14ac:dyDescent="0.25">
      <c r="A10" s="68"/>
      <c r="B10" s="68"/>
      <c r="C10" s="101" t="str">
        <f>IF('Term 1'!A41=0,"",'Term 1'!A41)</f>
        <v/>
      </c>
      <c r="D10" s="78"/>
      <c r="E10" s="79"/>
      <c r="F10" s="93" t="str">
        <f>IFERROR(IF(COUNTBLANK('Term 1'!AY93:AY93)=1,"",'Term 1'!AY93),"")</f>
        <v/>
      </c>
    </row>
    <row r="11" spans="1:6" ht="21" customHeight="1" x14ac:dyDescent="0.25">
      <c r="A11" s="68"/>
      <c r="B11" s="91"/>
      <c r="C11" s="101" t="str">
        <f>IF('Term 1'!A48=0,"",'Term 1'!A48)</f>
        <v/>
      </c>
      <c r="D11" s="78"/>
      <c r="E11" s="79"/>
      <c r="F11" s="93" t="str">
        <f>IFERROR(IF(COUNTBLANK('Term 1'!AY94:AY94)=1,"",'Term 1'!AY94),"")</f>
        <v/>
      </c>
    </row>
    <row r="12" spans="1:6" ht="21" customHeight="1" x14ac:dyDescent="0.25">
      <c r="A12" s="68"/>
      <c r="B12" s="68"/>
      <c r="C12" s="101" t="str">
        <f>IF('Term 1'!A55=0,"",'Term 1'!A55)</f>
        <v/>
      </c>
      <c r="D12" s="78"/>
      <c r="E12" s="79"/>
      <c r="F12" s="93" t="str">
        <f>IFERROR(IF(COUNTBLANK('Term 1'!AY95:AY95)=1,"",'Term 1'!AY95),"")</f>
        <v/>
      </c>
    </row>
    <row r="13" spans="1:6" ht="21" customHeight="1" x14ac:dyDescent="0.25">
      <c r="A13" s="68"/>
      <c r="B13" s="68"/>
      <c r="C13" s="101" t="str">
        <f>IF('Term 1'!A62=0,"",'Term 1'!A62)</f>
        <v/>
      </c>
      <c r="D13" s="78"/>
      <c r="E13" s="79"/>
      <c r="F13" s="93" t="str">
        <f>IFERROR(IF(COUNTBLANK('Term 1'!AY96:AY96)=1,"",'Term 1'!AY96),"")</f>
        <v/>
      </c>
    </row>
    <row r="14" spans="1:6" ht="21" customHeight="1" thickBot="1" x14ac:dyDescent="0.3">
      <c r="A14" s="68"/>
      <c r="B14" s="68"/>
      <c r="C14" s="101" t="str">
        <f>IF('Term 1'!A69=0,"",'Term 1'!A69)</f>
        <v/>
      </c>
      <c r="D14" s="80"/>
      <c r="E14" s="81"/>
      <c r="F14" s="93" t="str">
        <f>IFERROR(IF(COUNTBLANK('Term 1'!AY97:AY97)=1,"",'Term 1'!AY97),"")</f>
        <v/>
      </c>
    </row>
    <row r="15" spans="1:6" ht="21" customHeight="1" x14ac:dyDescent="0.25">
      <c r="A15" s="69"/>
      <c r="B15" s="70" t="e">
        <f>COUNTIF(tblChecklist34567891011121314151617181920212223242526[Proficiency],"&gt;=3.00")/COUNTIF(tblChecklist34567891011121314151617181920212223242526[Proficiency],"&gt;=0")</f>
        <v>#DIV/0!</v>
      </c>
      <c r="C15" s="100" t="str">
        <f>IF('Term 2'!A6=0,"",'Term 2'!A6)</f>
        <v/>
      </c>
      <c r="D15" s="82"/>
      <c r="E15" s="83"/>
      <c r="F15" s="93" t="str">
        <f>IFERROR(IF(COUNTBLANK('Term 2'!AY88:AY88)=1,"",'Term 2'!AY88),"")</f>
        <v/>
      </c>
    </row>
    <row r="16" spans="1:6" ht="21" customHeight="1" x14ac:dyDescent="0.25">
      <c r="A16" s="68"/>
      <c r="B16" s="68"/>
      <c r="C16" s="101" t="str">
        <f>IF('Term 2'!A13=0,"",'Term 2'!A13)</f>
        <v/>
      </c>
      <c r="D16" s="84"/>
      <c r="E16" s="79"/>
      <c r="F16" s="93" t="str">
        <f>IFERROR(IF(COUNTBLANK('Term 2'!AY89:AY89)=1,"",'Term 2'!AY89),"")</f>
        <v/>
      </c>
    </row>
    <row r="17" spans="1:6" ht="21" customHeight="1" x14ac:dyDescent="0.25">
      <c r="A17" s="68"/>
      <c r="B17" s="68"/>
      <c r="C17" s="101" t="str">
        <f>IF('Term 2'!A20=0,"",'Term 2'!A20)</f>
        <v/>
      </c>
      <c r="D17" s="84"/>
      <c r="E17" s="79"/>
      <c r="F17" s="93" t="str">
        <f>IFERROR(IF(COUNTBLANK('Term 2'!AY90:AY90)=1,"",'Term 2'!AY90),"")</f>
        <v/>
      </c>
    </row>
    <row r="18" spans="1:6" ht="21" customHeight="1" x14ac:dyDescent="0.25">
      <c r="A18" s="68"/>
      <c r="B18" s="71"/>
      <c r="C18" s="102" t="str">
        <f>IF('Term 2'!A27=0,"",'Term 2'!A27)</f>
        <v/>
      </c>
      <c r="D18" s="84"/>
      <c r="E18" s="79"/>
      <c r="F18" s="93" t="str">
        <f>IFERROR(IF(COUNTBLANK('Term 2'!AY91:AY91)=1,"",'Term 2'!AY91),"")</f>
        <v/>
      </c>
    </row>
    <row r="19" spans="1:6" ht="21" customHeight="1" x14ac:dyDescent="0.25">
      <c r="A19" s="68"/>
      <c r="B19" s="92"/>
      <c r="C19" s="101" t="str">
        <f>IF('Term 2'!A34=0,"",'Term 2'!A34)</f>
        <v/>
      </c>
      <c r="D19" s="84"/>
      <c r="E19" s="79"/>
      <c r="F19" s="93" t="str">
        <f>IFERROR(IF(COUNTBLANK('Term 2'!AY92:AY92)=1,"",'Term 2'!AY92),"")</f>
        <v/>
      </c>
    </row>
    <row r="20" spans="1:6" ht="21" customHeight="1" x14ac:dyDescent="0.25">
      <c r="A20" s="68"/>
      <c r="B20" s="68"/>
      <c r="C20" s="101" t="str">
        <f>IF('Term 2'!A41=0,"",'Term 2'!A41)</f>
        <v/>
      </c>
      <c r="D20" s="84"/>
      <c r="E20" s="79"/>
      <c r="F20" s="93" t="str">
        <f>IFERROR(IF(COUNTBLANK('Term 2'!AY93:AY93)=1,"",'Term 2'!AY93),"")</f>
        <v/>
      </c>
    </row>
    <row r="21" spans="1:6" ht="21" customHeight="1" x14ac:dyDescent="0.25">
      <c r="A21" s="68"/>
      <c r="B21" s="72"/>
      <c r="C21" s="101" t="str">
        <f>IF('Term 2'!A48=0,"",'Term 2'!A48)</f>
        <v/>
      </c>
      <c r="D21" s="84"/>
      <c r="E21" s="79"/>
      <c r="F21" s="93" t="str">
        <f>IFERROR(IF(COUNTBLANK('Term 2'!AY94:AY94)=1,"",'Term 2'!AY94),"")</f>
        <v/>
      </c>
    </row>
    <row r="22" spans="1:6" ht="21" customHeight="1" x14ac:dyDescent="0.25">
      <c r="A22" s="68"/>
      <c r="B22" s="73"/>
      <c r="C22" s="101" t="str">
        <f>IF('Term 2'!A55=0,"",'Term 2'!A55)</f>
        <v/>
      </c>
      <c r="D22" s="84"/>
      <c r="E22" s="79"/>
      <c r="F22" s="93" t="str">
        <f>IFERROR(IF(COUNTBLANK('Term 2'!AY95:AY95)=1,"",'Term 2'!AY95),"")</f>
        <v/>
      </c>
    </row>
    <row r="23" spans="1:6" ht="21" customHeight="1" x14ac:dyDescent="0.25">
      <c r="A23" s="68"/>
      <c r="B23" s="73"/>
      <c r="C23" s="101" t="str">
        <f>IF('Term 2'!A62=0,"",'Term 2'!A62)</f>
        <v/>
      </c>
      <c r="D23" s="84"/>
      <c r="E23" s="79"/>
      <c r="F23" s="93" t="str">
        <f>IFERROR(IF(COUNTBLANK('Term 2'!AY96:AY96)=1,"",'Term 2'!AY96),"")</f>
        <v/>
      </c>
    </row>
    <row r="24" spans="1:6" ht="21" customHeight="1" thickBot="1" x14ac:dyDescent="0.3">
      <c r="A24" s="68"/>
      <c r="B24" s="73"/>
      <c r="C24" s="101" t="str">
        <f>IF('Term 2'!A69=0,"",'Term 2'!A69)</f>
        <v/>
      </c>
      <c r="D24" s="85"/>
      <c r="E24" s="81"/>
      <c r="F24" s="93" t="str">
        <f>IFERROR(IF(COUNTBLANK('Term 2'!AY97:AY97)=1,"",'Term 2'!AY97),"")</f>
        <v/>
      </c>
    </row>
    <row r="25" spans="1:6" ht="21" customHeight="1" x14ac:dyDescent="0.25">
      <c r="A25" s="68"/>
      <c r="B25" s="73"/>
      <c r="C25" s="100" t="str">
        <f>IF('Term 3'!A6=0,"",'Term 3'!A6)</f>
        <v/>
      </c>
      <c r="D25" s="82"/>
      <c r="E25" s="83"/>
      <c r="F25" s="93" t="str">
        <f>IFERROR(IF(COUNTBLANK('Term 3'!AY88:AY88)=1,"",'Term 3'!AY88),"")</f>
        <v/>
      </c>
    </row>
    <row r="26" spans="1:6" ht="21" customHeight="1" x14ac:dyDescent="0.25">
      <c r="A26" s="68"/>
      <c r="B26" s="73"/>
      <c r="C26" s="101" t="str">
        <f>IF('Term 3'!A13=0,"",'Term 3'!A13)</f>
        <v/>
      </c>
      <c r="D26" s="84"/>
      <c r="E26" s="79"/>
      <c r="F26" s="93" t="str">
        <f>IFERROR(IF(COUNTBLANK('Term 3'!AY89:AY89)=1,"",'Term 3'!AY89),"")</f>
        <v/>
      </c>
    </row>
    <row r="27" spans="1:6" ht="21" customHeight="1" x14ac:dyDescent="0.25">
      <c r="A27" s="68"/>
      <c r="B27" s="73"/>
      <c r="C27" s="101" t="str">
        <f>IF('Term 3'!A20=0,"",'Term 3'!A20)</f>
        <v/>
      </c>
      <c r="D27" s="84"/>
      <c r="E27" s="79"/>
      <c r="F27" s="93" t="str">
        <f>IFERROR(IF(COUNTBLANK('Term 3'!AY90:AY90)=1,"",'Term 3'!AY90),"")</f>
        <v/>
      </c>
    </row>
    <row r="28" spans="1:6" ht="21" customHeight="1" x14ac:dyDescent="0.25">
      <c r="A28" s="68"/>
      <c r="B28" s="73"/>
      <c r="C28" s="102" t="str">
        <f>IF('Term 3'!A27=0,"",'Term 3'!A27)</f>
        <v/>
      </c>
      <c r="D28" s="84"/>
      <c r="E28" s="79"/>
      <c r="F28" s="93" t="str">
        <f>IFERROR(IF(COUNTBLANK('Term 3'!AY91:AY91)=1,"",'Term 3'!AY91),"")</f>
        <v/>
      </c>
    </row>
    <row r="29" spans="1:6" ht="21" customHeight="1" x14ac:dyDescent="0.25">
      <c r="A29" s="68"/>
      <c r="B29" s="72"/>
      <c r="C29" s="101" t="str">
        <f>IF('Term 3'!A34=0,"",'Term 3'!A34)</f>
        <v/>
      </c>
      <c r="D29" s="84"/>
      <c r="E29" s="79"/>
      <c r="F29" s="93" t="str">
        <f>IFERROR(IF(COUNTBLANK('Term 3'!AY92:AY92)=1,"",'Term 3'!AY92),"")</f>
        <v/>
      </c>
    </row>
    <row r="30" spans="1:6" ht="21" customHeight="1" x14ac:dyDescent="0.25">
      <c r="A30" s="68"/>
      <c r="B30" s="72"/>
      <c r="C30" s="101" t="str">
        <f>IF('Term 3'!A41=0,"",'Term 3'!A41)</f>
        <v/>
      </c>
      <c r="D30" s="84"/>
      <c r="E30" s="79"/>
      <c r="F30" s="93" t="str">
        <f>IFERROR(IF(COUNTBLANK('Term 3'!AY93:AY93)=1,"",'Term 3'!AY93),"")</f>
        <v/>
      </c>
    </row>
    <row r="31" spans="1:6" ht="21" customHeight="1" x14ac:dyDescent="0.25">
      <c r="A31" s="68"/>
      <c r="B31" s="72"/>
      <c r="C31" s="101" t="str">
        <f>IF('Term 3'!A48=0,"",'Term 3'!A48)</f>
        <v/>
      </c>
      <c r="D31" s="84"/>
      <c r="E31" s="79"/>
      <c r="F31" s="93" t="str">
        <f>IFERROR(IF(COUNTBLANK('Term 3'!AY94:AY94)=1,"",'Term 3'!AY94),"")</f>
        <v/>
      </c>
    </row>
    <row r="32" spans="1:6" ht="21" customHeight="1" x14ac:dyDescent="0.25">
      <c r="A32" s="68"/>
      <c r="B32" s="72"/>
      <c r="C32" s="101" t="str">
        <f>IF('Term 3'!A55=0,"",'Term 3'!A55)</f>
        <v/>
      </c>
      <c r="D32" s="84"/>
      <c r="E32" s="79"/>
      <c r="F32" s="93" t="str">
        <f>IFERROR(IF(COUNTBLANK('Term 3'!AY95:AY95)=1,"",'Term 3'!AY95),"")</f>
        <v/>
      </c>
    </row>
    <row r="33" spans="1:6" ht="21" customHeight="1" x14ac:dyDescent="0.25">
      <c r="A33" s="68"/>
      <c r="B33" s="72"/>
      <c r="C33" s="101" t="str">
        <f>IF('Term 3'!A62=0,"",'Term 3'!A62)</f>
        <v/>
      </c>
      <c r="D33" s="84"/>
      <c r="E33" s="79"/>
      <c r="F33" s="93" t="str">
        <f>IFERROR(IF(COUNTBLANK('Term 3'!AY96:AY96)=1,"",'Term 3'!AY96),"")</f>
        <v/>
      </c>
    </row>
    <row r="34" spans="1:6" ht="21" customHeight="1" thickBot="1" x14ac:dyDescent="0.3">
      <c r="A34" s="68"/>
      <c r="B34" s="72"/>
      <c r="C34" s="101" t="str">
        <f>IF('Term 3'!A69=0,"",'Term 3'!A69)</f>
        <v/>
      </c>
      <c r="D34" s="85"/>
      <c r="E34" s="81"/>
      <c r="F34" s="93" t="str">
        <f>IFERROR(IF(COUNTBLANK('Term 3'!AY97:AY97)=1,"",'Term 3'!AY97),"")</f>
        <v/>
      </c>
    </row>
    <row r="35" spans="1:6" ht="21" customHeight="1" x14ac:dyDescent="0.25">
      <c r="A35" s="68"/>
      <c r="B35" s="72"/>
      <c r="C35" s="100" t="str">
        <f>IF('Term 4'!A6=0,"",'Term 4'!A6)</f>
        <v/>
      </c>
      <c r="D35" s="82"/>
      <c r="E35" s="83"/>
      <c r="F35" s="93" t="str">
        <f>IFERROR(IF(COUNTBLANK('Term 4'!AY88:AY88)=1,"",'Term 4'!AY88),"")</f>
        <v/>
      </c>
    </row>
    <row r="36" spans="1:6" ht="21" customHeight="1" x14ac:dyDescent="0.25">
      <c r="A36" s="68"/>
      <c r="B36" s="72"/>
      <c r="C36" s="101" t="str">
        <f>IF('Term 4'!A13=0,"",'Term 4'!A13)</f>
        <v/>
      </c>
      <c r="D36" s="84"/>
      <c r="E36" s="79"/>
      <c r="F36" s="93" t="str">
        <f>IFERROR(IF(COUNTBLANK('Term 4'!AY89:AY89)=1,"",'Term 4'!AY89),"")</f>
        <v/>
      </c>
    </row>
    <row r="37" spans="1:6" ht="21" customHeight="1" x14ac:dyDescent="0.25">
      <c r="A37" s="68"/>
      <c r="B37" s="72"/>
      <c r="C37" s="101" t="str">
        <f>IF('Term 4'!A20=0,"",'Term 4'!A20)</f>
        <v/>
      </c>
      <c r="D37" s="84"/>
      <c r="E37" s="79"/>
      <c r="F37" s="93" t="str">
        <f>IFERROR(IF(COUNTBLANK('Term 4'!AY90:AY90)=1,"",'Term 4'!AY90),"")</f>
        <v/>
      </c>
    </row>
    <row r="38" spans="1:6" ht="21" customHeight="1" x14ac:dyDescent="0.25">
      <c r="A38" s="68"/>
      <c r="B38" s="72"/>
      <c r="C38" s="102" t="str">
        <f>IF('Term 4'!A27=0,"",'Term 4'!A27)</f>
        <v/>
      </c>
      <c r="D38" s="84"/>
      <c r="E38" s="79"/>
      <c r="F38" s="93" t="str">
        <f>IFERROR(IF(COUNTBLANK('Term 4'!AY91:AY91)=1,"",'Term 4'!AY91),"")</f>
        <v/>
      </c>
    </row>
    <row r="39" spans="1:6" ht="21" customHeight="1" x14ac:dyDescent="0.25">
      <c r="A39" s="106" t="s">
        <v>8</v>
      </c>
      <c r="B39" s="72" t="str">
        <f>IF(COUNTBLANK('Term 1'!AX80:AX80)=1,"",'Term 1'!AX80)</f>
        <v/>
      </c>
      <c r="C39" s="101" t="str">
        <f>IF('Term 4'!A34=0,"",'Term 4'!A34)</f>
        <v/>
      </c>
      <c r="D39" s="84"/>
      <c r="E39" s="79"/>
      <c r="F39" s="93" t="str">
        <f>IFERROR(IF(COUNTBLANK('Term 4'!AY92:AY92)=1,"",'Term 4'!AY92),"")</f>
        <v/>
      </c>
    </row>
    <row r="40" spans="1:6" ht="21" customHeight="1" x14ac:dyDescent="0.25">
      <c r="A40" s="106" t="s">
        <v>9</v>
      </c>
      <c r="B40" s="72" t="str">
        <f>IF(COUNTBLANK('Term 2'!AX80:AX80)=1,"",'Term 2'!AX80)</f>
        <v/>
      </c>
      <c r="C40" s="101" t="str">
        <f>IF('Term 4'!A41=0,"",'Term 4'!A41)</f>
        <v/>
      </c>
      <c r="D40" s="84"/>
      <c r="E40" s="79"/>
      <c r="F40" s="93" t="str">
        <f>IFERROR(IF(COUNTBLANK('Term 4'!AY93:AY93)=1,"",'Term 4'!AY93),"")</f>
        <v/>
      </c>
    </row>
    <row r="41" spans="1:6" ht="21" customHeight="1" x14ac:dyDescent="0.25">
      <c r="A41" s="106" t="s">
        <v>10</v>
      </c>
      <c r="B41" s="72" t="str">
        <f>IF(COUNTBLANK('Term 3'!AX80:AX80)=1,"",'Term 3'!AX80)</f>
        <v/>
      </c>
      <c r="C41" s="101" t="str">
        <f>IF('Term 4'!A48=0,"",'Term 4'!A48)</f>
        <v/>
      </c>
      <c r="D41" s="84"/>
      <c r="E41" s="79"/>
      <c r="F41" s="93" t="str">
        <f>IFERROR(IF(COUNTBLANK('Term 4'!AY94:AY94)=1,"",'Term 4'!AY94),"")</f>
        <v/>
      </c>
    </row>
    <row r="42" spans="1:6" ht="21" customHeight="1" x14ac:dyDescent="0.25">
      <c r="A42" s="106" t="s">
        <v>11</v>
      </c>
      <c r="B42" s="72" t="str">
        <f>IF(COUNTBLANK('Term 4'!AX80:AX80)=1,"",'Term 4'!AX80)</f>
        <v/>
      </c>
      <c r="C42" s="101" t="str">
        <f>IF('Term 4'!A55=0,"",'Term 4'!A55)</f>
        <v/>
      </c>
      <c r="D42" s="84"/>
      <c r="E42" s="79"/>
      <c r="F42" s="93" t="str">
        <f>IFERROR(IF(COUNTBLANK('Term 4'!AY95:AY95)=1,"",'Term 4'!AY95),"")</f>
        <v/>
      </c>
    </row>
    <row r="43" spans="1:6" ht="21" customHeight="1" x14ac:dyDescent="0.25">
      <c r="A43" s="68"/>
      <c r="B43" s="72"/>
      <c r="C43" s="101" t="str">
        <f>IF('Term 4'!A62=0,"",'Term 4'!A62)</f>
        <v/>
      </c>
      <c r="D43" s="84"/>
      <c r="E43" s="79"/>
      <c r="F43" s="93" t="str">
        <f>IFERROR(IF(COUNTBLANK('Term 4'!AY96:AY96)=1,"",'Term 4'!AY96),"")</f>
        <v/>
      </c>
    </row>
    <row r="44" spans="1:6" ht="21" customHeight="1" thickBot="1" x14ac:dyDescent="0.3">
      <c r="A44" s="68"/>
      <c r="B44" s="72"/>
      <c r="C44" s="103" t="str">
        <f>IF('Term 4'!A69=0,"",'Term 4'!A69)</f>
        <v/>
      </c>
      <c r="D44" s="85"/>
      <c r="E44" s="81"/>
      <c r="F44" s="93" t="str">
        <f>IFERROR(IF(COUNTBLANK('Term 4'!AY97:AY97)=1,"",'Term 4'!AY97),"")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i8I6Y/+DTkzh2+xT6KVglSubvFXOV4tvkC+d0bV55I6YEV3G7b1qXJ+kvs5CWtMVR5DvqV23yaKX/Jr85+rnEQ==" saltValue="Ks/sBkYERFvzZpJWztzPzg=="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5" orientation="portrait" r:id="rId1"/>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topLeftCell="A31" zoomScaleNormal="100" workbookViewId="0">
      <selection activeCell="A46" sqref="A46:XFD52"/>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7" t="str">
        <f>IF(COUNTBLANK('Name Entry'!AZ1:AZ1)=1,"",'Name Entry'!AZ1)</f>
        <v/>
      </c>
      <c r="B2" s="227"/>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1'!BA88:BA88)=1,"",'Term 1'!BA88),"")</f>
        <v/>
      </c>
    </row>
    <row r="6" spans="1:6" ht="21" customHeight="1" x14ac:dyDescent="0.25">
      <c r="A6" s="68"/>
      <c r="B6" s="68"/>
      <c r="C6" s="101" t="str">
        <f>IF('Term 1'!A13=0,"",'Term 1'!A13)</f>
        <v/>
      </c>
      <c r="D6" s="78"/>
      <c r="E6" s="79"/>
      <c r="F6" s="93" t="str">
        <f>IFERROR(IF(COUNTBLANK('Term 1'!BA89:BA89)=1,"",'Term 1'!BA89),"")</f>
        <v/>
      </c>
    </row>
    <row r="7" spans="1:6" ht="21" customHeight="1" x14ac:dyDescent="0.25">
      <c r="A7" s="68"/>
      <c r="B7" s="68"/>
      <c r="C7" s="101" t="str">
        <f>IF('Term 1'!A20=0,"",'Term 1'!A20)</f>
        <v/>
      </c>
      <c r="D7" s="78"/>
      <c r="E7" s="79"/>
      <c r="F7" s="93" t="str">
        <f>IFERROR(IF(COUNTBLANK('Term 1'!BA90:BA90)=1,"",'Term 1'!BA90),"")</f>
        <v/>
      </c>
    </row>
    <row r="8" spans="1:6" ht="21" customHeight="1" x14ac:dyDescent="0.25">
      <c r="A8" s="68"/>
      <c r="B8" s="68"/>
      <c r="C8" s="102" t="str">
        <f>IF('Term 1'!A27=0,"",'Term 1'!A27)</f>
        <v/>
      </c>
      <c r="D8" s="78"/>
      <c r="E8" s="79"/>
      <c r="F8" s="93" t="str">
        <f>IFERROR(IF(COUNTBLANK('Term 1'!BA91:BA91)=1,"",'Term 1'!BA91),"")</f>
        <v/>
      </c>
    </row>
    <row r="9" spans="1:6" ht="21" customHeight="1" x14ac:dyDescent="0.25">
      <c r="A9" s="68"/>
      <c r="B9" s="68"/>
      <c r="C9" s="101" t="str">
        <f>IF('Term 1'!A34=0,"",'Term 1'!A34)</f>
        <v/>
      </c>
      <c r="D9" s="78"/>
      <c r="E9" s="79"/>
      <c r="F9" s="93" t="str">
        <f>IFERROR(IF(COUNTBLANK('Term 1'!BA92:BA92)=1,"",'Term 1'!BA92),"")</f>
        <v/>
      </c>
    </row>
    <row r="10" spans="1:6" ht="21" customHeight="1" x14ac:dyDescent="0.25">
      <c r="A10" s="68"/>
      <c r="B10" s="68"/>
      <c r="C10" s="101" t="str">
        <f>IF('Term 1'!A41=0,"",'Term 1'!A41)</f>
        <v/>
      </c>
      <c r="D10" s="78"/>
      <c r="E10" s="79"/>
      <c r="F10" s="93" t="str">
        <f>IFERROR(IF(COUNTBLANK('Term 1'!BA93:BA93)=1,"",'Term 1'!BA93),"")</f>
        <v/>
      </c>
    </row>
    <row r="11" spans="1:6" ht="21" customHeight="1" x14ac:dyDescent="0.25">
      <c r="A11" s="68"/>
      <c r="B11" s="91"/>
      <c r="C11" s="101" t="str">
        <f>IF('Term 1'!A48=0,"",'Term 1'!A48)</f>
        <v/>
      </c>
      <c r="D11" s="78"/>
      <c r="E11" s="79"/>
      <c r="F11" s="93" t="str">
        <f>IFERROR(IF(COUNTBLANK('Term 1'!BA94:BA94)=1,"",'Term 1'!BA94),"")</f>
        <v/>
      </c>
    </row>
    <row r="12" spans="1:6" ht="21" customHeight="1" x14ac:dyDescent="0.25">
      <c r="A12" s="68"/>
      <c r="B12" s="68"/>
      <c r="C12" s="101" t="str">
        <f>IF('Term 1'!A55=0,"",'Term 1'!A55)</f>
        <v/>
      </c>
      <c r="D12" s="78"/>
      <c r="E12" s="79"/>
      <c r="F12" s="93" t="str">
        <f>IFERROR(IF(COUNTBLANK('Term 1'!BA95:BA95)=1,"",'Term 1'!BA95),"")</f>
        <v/>
      </c>
    </row>
    <row r="13" spans="1:6" ht="21" customHeight="1" x14ac:dyDescent="0.25">
      <c r="A13" s="68"/>
      <c r="B13" s="68"/>
      <c r="C13" s="101" t="str">
        <f>IF('Term 1'!A62=0,"",'Term 1'!A62)</f>
        <v/>
      </c>
      <c r="D13" s="78"/>
      <c r="E13" s="79"/>
      <c r="F13" s="93" t="str">
        <f>IFERROR(IF(COUNTBLANK('Term 1'!BA96:BA96)=1,"",'Term 1'!BA96),"")</f>
        <v/>
      </c>
    </row>
    <row r="14" spans="1:6" ht="21" customHeight="1" thickBot="1" x14ac:dyDescent="0.3">
      <c r="A14" s="68"/>
      <c r="B14" s="68"/>
      <c r="C14" s="101" t="str">
        <f>IF('Term 1'!A69=0,"",'Term 1'!A69)</f>
        <v/>
      </c>
      <c r="D14" s="80"/>
      <c r="E14" s="81"/>
      <c r="F14" s="93" t="str">
        <f>IFERROR(IF(COUNTBLANK('Term 1'!BA97:BA97)=1,"",'Term 1'!BA97),"")</f>
        <v/>
      </c>
    </row>
    <row r="15" spans="1:6" ht="21" customHeight="1" x14ac:dyDescent="0.25">
      <c r="A15" s="69"/>
      <c r="B15" s="70" t="e">
        <f>COUNTIF(tblChecklist3456789101112131415161718192021222324252627[Proficiency],"&gt;=3.00")/COUNTIF(tblChecklist3456789101112131415161718192021222324252627[Proficiency],"&gt;=0")</f>
        <v>#DIV/0!</v>
      </c>
      <c r="C15" s="100" t="str">
        <f>IF('Term 2'!A6=0,"",'Term 2'!A6)</f>
        <v/>
      </c>
      <c r="D15" s="82"/>
      <c r="E15" s="83"/>
      <c r="F15" s="93" t="str">
        <f>IFERROR(IF(COUNTBLANK('Term 2'!BA88:BA88)=1,"",'Term 2'!BA88),"")</f>
        <v/>
      </c>
    </row>
    <row r="16" spans="1:6" ht="21" customHeight="1" x14ac:dyDescent="0.25">
      <c r="A16" s="68"/>
      <c r="B16" s="68"/>
      <c r="C16" s="101" t="str">
        <f>IF('Term 2'!A13=0,"",'Term 2'!A13)</f>
        <v/>
      </c>
      <c r="D16" s="84"/>
      <c r="E16" s="79"/>
      <c r="F16" s="93" t="str">
        <f>IFERROR(IF(COUNTBLANK('Term 2'!BA89:BA89)=1,"",'Term 2'!BA89),"")</f>
        <v/>
      </c>
    </row>
    <row r="17" spans="1:6" ht="21" customHeight="1" x14ac:dyDescent="0.25">
      <c r="A17" s="68"/>
      <c r="B17" s="68"/>
      <c r="C17" s="101" t="str">
        <f>IF('Term 2'!A20=0,"",'Term 2'!A20)</f>
        <v/>
      </c>
      <c r="D17" s="84"/>
      <c r="E17" s="79"/>
      <c r="F17" s="93" t="str">
        <f>IFERROR(IF(COUNTBLANK('Term 2'!BA90:BA90)=1,"",'Term 2'!BA90),"")</f>
        <v/>
      </c>
    </row>
    <row r="18" spans="1:6" ht="21" customHeight="1" x14ac:dyDescent="0.25">
      <c r="A18" s="68"/>
      <c r="B18" s="71"/>
      <c r="C18" s="102" t="str">
        <f>IF('Term 2'!A27=0,"",'Term 2'!A27)</f>
        <v/>
      </c>
      <c r="D18" s="84"/>
      <c r="E18" s="79"/>
      <c r="F18" s="93" t="str">
        <f>IFERROR(IF(COUNTBLANK('Term 2'!BA91:BA91)=1,"",'Term 2'!BA91),"")</f>
        <v/>
      </c>
    </row>
    <row r="19" spans="1:6" ht="21" customHeight="1" x14ac:dyDescent="0.25">
      <c r="A19" s="68"/>
      <c r="B19" s="92"/>
      <c r="C19" s="101" t="str">
        <f>IF('Term 2'!A34=0,"",'Term 2'!A34)</f>
        <v/>
      </c>
      <c r="D19" s="84"/>
      <c r="E19" s="79"/>
      <c r="F19" s="93" t="str">
        <f>IFERROR(IF(COUNTBLANK('Term 2'!BA92:BA92)=1,"",'Term 2'!BA92),"")</f>
        <v/>
      </c>
    </row>
    <row r="20" spans="1:6" ht="21" customHeight="1" x14ac:dyDescent="0.25">
      <c r="A20" s="68"/>
      <c r="B20" s="68"/>
      <c r="C20" s="101" t="str">
        <f>IF('Term 2'!A41=0,"",'Term 2'!A41)</f>
        <v/>
      </c>
      <c r="D20" s="84"/>
      <c r="E20" s="79"/>
      <c r="F20" s="93" t="str">
        <f>IFERROR(IF(COUNTBLANK('Term 2'!BA93:BA93)=1,"",'Term 2'!BA93),"")</f>
        <v/>
      </c>
    </row>
    <row r="21" spans="1:6" ht="21" customHeight="1" x14ac:dyDescent="0.25">
      <c r="A21" s="68"/>
      <c r="B21" s="72"/>
      <c r="C21" s="101" t="str">
        <f>IF('Term 2'!A48=0,"",'Term 2'!A48)</f>
        <v/>
      </c>
      <c r="D21" s="84"/>
      <c r="E21" s="79"/>
      <c r="F21" s="93" t="str">
        <f>IFERROR(IF(COUNTBLANK('Term 2'!BA94:BA94)=1,"",'Term 2'!BA94),"")</f>
        <v/>
      </c>
    </row>
    <row r="22" spans="1:6" ht="21" customHeight="1" x14ac:dyDescent="0.25">
      <c r="A22" s="68"/>
      <c r="B22" s="73"/>
      <c r="C22" s="101" t="str">
        <f>IF('Term 2'!A55=0,"",'Term 2'!A55)</f>
        <v/>
      </c>
      <c r="D22" s="84"/>
      <c r="E22" s="79"/>
      <c r="F22" s="93" t="str">
        <f>IFERROR(IF(COUNTBLANK('Term 2'!BA95:BA95)=1,"",'Term 2'!BA95),"")</f>
        <v/>
      </c>
    </row>
    <row r="23" spans="1:6" ht="21" customHeight="1" x14ac:dyDescent="0.25">
      <c r="A23" s="68"/>
      <c r="B23" s="73"/>
      <c r="C23" s="101" t="str">
        <f>IF('Term 2'!A62=0,"",'Term 2'!A62)</f>
        <v/>
      </c>
      <c r="D23" s="84"/>
      <c r="E23" s="79"/>
      <c r="F23" s="93" t="str">
        <f>IFERROR(IF(COUNTBLANK('Term 2'!BA96:BA96)=1,"",'Term 2'!BA96),"")</f>
        <v/>
      </c>
    </row>
    <row r="24" spans="1:6" ht="21" customHeight="1" thickBot="1" x14ac:dyDescent="0.3">
      <c r="A24" s="68"/>
      <c r="B24" s="73"/>
      <c r="C24" s="101" t="str">
        <f>IF('Term 2'!A69=0,"",'Term 2'!A69)</f>
        <v/>
      </c>
      <c r="D24" s="85"/>
      <c r="E24" s="81"/>
      <c r="F24" s="93" t="str">
        <f>IFERROR(IF(COUNTBLANK('Term 2'!BA97:BA97)=1,"",'Term 2'!BA97),"")</f>
        <v/>
      </c>
    </row>
    <row r="25" spans="1:6" ht="21" customHeight="1" x14ac:dyDescent="0.25">
      <c r="A25" s="68"/>
      <c r="B25" s="73"/>
      <c r="C25" s="100" t="str">
        <f>IF('Term 3'!A6=0,"",'Term 3'!A6)</f>
        <v/>
      </c>
      <c r="D25" s="82"/>
      <c r="E25" s="83"/>
      <c r="F25" s="93" t="str">
        <f>IFERROR(IF(COUNTBLANK('Term 3'!BA88:BA88)=1,"",'Term 3'!BA88),"")</f>
        <v/>
      </c>
    </row>
    <row r="26" spans="1:6" ht="21" customHeight="1" x14ac:dyDescent="0.25">
      <c r="A26" s="68"/>
      <c r="B26" s="73"/>
      <c r="C26" s="101" t="str">
        <f>IF('Term 3'!A13=0,"",'Term 3'!A13)</f>
        <v/>
      </c>
      <c r="D26" s="84"/>
      <c r="E26" s="79"/>
      <c r="F26" s="93" t="str">
        <f>IFERROR(IF(COUNTBLANK('Term 3'!BA89:BA89)=1,"",'Term 3'!BA89),"")</f>
        <v/>
      </c>
    </row>
    <row r="27" spans="1:6" ht="21" customHeight="1" x14ac:dyDescent="0.25">
      <c r="A27" s="68"/>
      <c r="B27" s="73"/>
      <c r="C27" s="101" t="str">
        <f>IF('Term 3'!A20=0,"",'Term 3'!A20)</f>
        <v/>
      </c>
      <c r="D27" s="84"/>
      <c r="E27" s="79"/>
      <c r="F27" s="93" t="str">
        <f>IFERROR(IF(COUNTBLANK('Term 3'!BA90:BA90)=1,"",'Term 3'!BA90),"")</f>
        <v/>
      </c>
    </row>
    <row r="28" spans="1:6" ht="21" customHeight="1" x14ac:dyDescent="0.25">
      <c r="A28" s="68"/>
      <c r="B28" s="73"/>
      <c r="C28" s="102" t="str">
        <f>IF('Term 3'!A27=0,"",'Term 3'!A27)</f>
        <v/>
      </c>
      <c r="D28" s="84"/>
      <c r="E28" s="79"/>
      <c r="F28" s="93" t="str">
        <f>IFERROR(IF(COUNTBLANK('Term 3'!BA91:BA91)=1,"",'Term 3'!BA91),"")</f>
        <v/>
      </c>
    </row>
    <row r="29" spans="1:6" ht="21" customHeight="1" x14ac:dyDescent="0.25">
      <c r="A29" s="68"/>
      <c r="B29" s="72"/>
      <c r="C29" s="101" t="str">
        <f>IF('Term 3'!A34=0,"",'Term 3'!A34)</f>
        <v/>
      </c>
      <c r="D29" s="84"/>
      <c r="E29" s="79"/>
      <c r="F29" s="93" t="str">
        <f>IFERROR(IF(COUNTBLANK('Term 3'!BA92:BA92)=1,"",'Term 3'!BA92),"")</f>
        <v/>
      </c>
    </row>
    <row r="30" spans="1:6" ht="21" customHeight="1" x14ac:dyDescent="0.25">
      <c r="A30" s="68"/>
      <c r="B30" s="72"/>
      <c r="C30" s="101" t="str">
        <f>IF('Term 3'!A41=0,"",'Term 3'!A41)</f>
        <v/>
      </c>
      <c r="D30" s="84"/>
      <c r="E30" s="79"/>
      <c r="F30" s="93" t="str">
        <f>IFERROR(IF(COUNTBLANK('Term 3'!BA93:BA93)=1,"",'Term 3'!BA93),"")</f>
        <v/>
      </c>
    </row>
    <row r="31" spans="1:6" ht="21" customHeight="1" x14ac:dyDescent="0.25">
      <c r="A31" s="68"/>
      <c r="B31" s="72"/>
      <c r="C31" s="101" t="str">
        <f>IF('Term 3'!A48=0,"",'Term 3'!A48)</f>
        <v/>
      </c>
      <c r="D31" s="84"/>
      <c r="E31" s="79"/>
      <c r="F31" s="93" t="str">
        <f>IFERROR(IF(COUNTBLANK('Term 3'!BA94:BA94)=1,"",'Term 3'!BA94),"")</f>
        <v/>
      </c>
    </row>
    <row r="32" spans="1:6" ht="21" customHeight="1" x14ac:dyDescent="0.25">
      <c r="A32" s="68"/>
      <c r="B32" s="72"/>
      <c r="C32" s="101" t="str">
        <f>IF('Term 3'!A55=0,"",'Term 3'!A55)</f>
        <v/>
      </c>
      <c r="D32" s="84"/>
      <c r="E32" s="79"/>
      <c r="F32" s="93" t="str">
        <f>IFERROR(IF(COUNTBLANK('Term 3'!BA95:BA95)=1,"",'Term 3'!BA95),"")</f>
        <v/>
      </c>
    </row>
    <row r="33" spans="1:6" ht="21" customHeight="1" x14ac:dyDescent="0.25">
      <c r="A33" s="68"/>
      <c r="B33" s="72"/>
      <c r="C33" s="101" t="str">
        <f>IF('Term 3'!A62=0,"",'Term 3'!A62)</f>
        <v/>
      </c>
      <c r="D33" s="84"/>
      <c r="E33" s="79"/>
      <c r="F33" s="93" t="str">
        <f>IFERROR(IF(COUNTBLANK('Term 3'!BA96:BA96)=1,"",'Term 3'!BA96),"")</f>
        <v/>
      </c>
    </row>
    <row r="34" spans="1:6" ht="21" customHeight="1" thickBot="1" x14ac:dyDescent="0.3">
      <c r="A34" s="68"/>
      <c r="B34" s="72"/>
      <c r="C34" s="101" t="str">
        <f>IF('Term 3'!A69=0,"",'Term 3'!A69)</f>
        <v/>
      </c>
      <c r="D34" s="85"/>
      <c r="E34" s="81"/>
      <c r="F34" s="93" t="str">
        <f>IFERROR(IF(COUNTBLANK('Term 3'!BA97:BA97)=1,"",'Term 3'!BA97),"")</f>
        <v/>
      </c>
    </row>
    <row r="35" spans="1:6" ht="21" customHeight="1" x14ac:dyDescent="0.25">
      <c r="A35" s="68"/>
      <c r="B35" s="72"/>
      <c r="C35" s="100" t="str">
        <f>IF('Term 4'!A6=0,"",'Term 4'!A6)</f>
        <v/>
      </c>
      <c r="D35" s="82"/>
      <c r="E35" s="83"/>
      <c r="F35" s="93" t="str">
        <f>IFERROR(IF(COUNTBLANK('Term 4'!BA88:BA88)=1,"",'Term 4'!BA88),"")</f>
        <v/>
      </c>
    </row>
    <row r="36" spans="1:6" ht="21" customHeight="1" x14ac:dyDescent="0.25">
      <c r="A36" s="68"/>
      <c r="B36" s="72"/>
      <c r="C36" s="101" t="str">
        <f>IF('Term 4'!A13=0,"",'Term 4'!A13)</f>
        <v/>
      </c>
      <c r="D36" s="84"/>
      <c r="E36" s="79"/>
      <c r="F36" s="93" t="str">
        <f>IFERROR(IF(COUNTBLANK('Term 4'!BA89:BA89)=1,"",'Term 4'!BA89),"")</f>
        <v/>
      </c>
    </row>
    <row r="37" spans="1:6" ht="21" customHeight="1" x14ac:dyDescent="0.25">
      <c r="A37" s="68"/>
      <c r="B37" s="72"/>
      <c r="C37" s="101" t="str">
        <f>IF('Term 4'!A20=0,"",'Term 4'!A20)</f>
        <v/>
      </c>
      <c r="D37" s="84"/>
      <c r="E37" s="79"/>
      <c r="F37" s="93" t="str">
        <f>IFERROR(IF(COUNTBLANK('Term 4'!BA90:BA90)=1,"",'Term 4'!BA90),"")</f>
        <v/>
      </c>
    </row>
    <row r="38" spans="1:6" ht="21" customHeight="1" x14ac:dyDescent="0.25">
      <c r="A38" s="68"/>
      <c r="B38" s="72"/>
      <c r="C38" s="102" t="str">
        <f>IF('Term 4'!A27=0,"",'Term 4'!A27)</f>
        <v/>
      </c>
      <c r="D38" s="84"/>
      <c r="E38" s="79"/>
      <c r="F38" s="93" t="str">
        <f>IFERROR(IF(COUNTBLANK('Term 4'!BA91:BA91)=1,"",'Term 4'!BA91),"")</f>
        <v/>
      </c>
    </row>
    <row r="39" spans="1:6" ht="21" customHeight="1" x14ac:dyDescent="0.25">
      <c r="A39" s="106" t="s">
        <v>8</v>
      </c>
      <c r="B39" s="72" t="str">
        <f>IF(COUNTBLANK('Term 1'!AZ80:AZ80)=1,"",'Term 1'!AZ80)</f>
        <v/>
      </c>
      <c r="C39" s="101" t="str">
        <f>IF('Term 4'!A34=0,"",'Term 4'!A34)</f>
        <v/>
      </c>
      <c r="D39" s="84"/>
      <c r="E39" s="79"/>
      <c r="F39" s="93" t="str">
        <f>IFERROR(IF(COUNTBLANK('Term 4'!BA92:BA92)=1,"",'Term 4'!BA92),"")</f>
        <v/>
      </c>
    </row>
    <row r="40" spans="1:6" ht="21" customHeight="1" x14ac:dyDescent="0.25">
      <c r="A40" s="106" t="s">
        <v>9</v>
      </c>
      <c r="B40" s="72" t="str">
        <f>IF(COUNTBLANK('Term 2'!AZ80:AZ80)=1,"",'Term 2'!AZ80)</f>
        <v/>
      </c>
      <c r="C40" s="101" t="str">
        <f>IF('Term 4'!A41=0,"",'Term 4'!A41)</f>
        <v/>
      </c>
      <c r="D40" s="84"/>
      <c r="E40" s="79"/>
      <c r="F40" s="93" t="str">
        <f>IFERROR(IF(COUNTBLANK('Term 4'!BA93:BA93)=1,"",'Term 4'!BA93),"")</f>
        <v/>
      </c>
    </row>
    <row r="41" spans="1:6" ht="21" customHeight="1" x14ac:dyDescent="0.25">
      <c r="A41" s="106" t="s">
        <v>10</v>
      </c>
      <c r="B41" s="72" t="str">
        <f>IF(COUNTBLANK('Term 3'!AZ80:AZ80)=1,"",'Term 3'!AZ80)</f>
        <v/>
      </c>
      <c r="C41" s="101" t="str">
        <f>IF('Term 4'!A48=0,"",'Term 4'!A48)</f>
        <v/>
      </c>
      <c r="D41" s="84"/>
      <c r="E41" s="79"/>
      <c r="F41" s="93" t="str">
        <f>IFERROR(IF(COUNTBLANK('Term 4'!BA94:BA94)=1,"",'Term 4'!BA94),"")</f>
        <v/>
      </c>
    </row>
    <row r="42" spans="1:6" ht="21" customHeight="1" x14ac:dyDescent="0.25">
      <c r="A42" s="106" t="s">
        <v>11</v>
      </c>
      <c r="B42" s="72" t="str">
        <f>IF(COUNTBLANK('Term 4'!AZ80:AZ80)=1,"",'Term 4'!AZ80)</f>
        <v/>
      </c>
      <c r="C42" s="101" t="str">
        <f>IF('Term 4'!A55=0,"",'Term 4'!A55)</f>
        <v/>
      </c>
      <c r="D42" s="84"/>
      <c r="E42" s="79"/>
      <c r="F42" s="93" t="str">
        <f>IFERROR(IF(COUNTBLANK('Term 4'!BA95:BA95)=1,"",'Term 4'!BA95),"")</f>
        <v/>
      </c>
    </row>
    <row r="43" spans="1:6" ht="21" customHeight="1" x14ac:dyDescent="0.25">
      <c r="A43" s="68"/>
      <c r="B43" s="72"/>
      <c r="C43" s="101" t="str">
        <f>IF('Term 4'!A62=0,"",'Term 4'!A62)</f>
        <v/>
      </c>
      <c r="D43" s="84"/>
      <c r="E43" s="79"/>
      <c r="F43" s="93" t="str">
        <f>IFERROR(IF(COUNTBLANK('Term 4'!BA96:BA96)=1,"",'Term 4'!BA96),"")</f>
        <v/>
      </c>
    </row>
    <row r="44" spans="1:6" ht="21" customHeight="1" thickBot="1" x14ac:dyDescent="0.3">
      <c r="A44" s="68"/>
      <c r="B44" s="72"/>
      <c r="C44" s="103" t="str">
        <f>IF('Term 4'!A69=0,"",'Term 4'!A69)</f>
        <v/>
      </c>
      <c r="D44" s="85"/>
      <c r="E44" s="81"/>
      <c r="F44" s="93" t="str">
        <f>IFERROR(IF(COUNTBLANK('Term 4'!BA97:BA97)=1,"",'Term 4'!BA97),"")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L/7yh1VTPGob/ObEW4I7keNkfkp2sBR6stDBgqMGB5wHQQjZTjuQdyxx6tKSa/5NV00RB+TXnXxT7p4kE1giAQ==" saltValue="E/U+8miwoiQJAf/xZoa0rw=="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5" orientation="portrait" r:id="rId1"/>
  <drawing r:id="rId2"/>
  <tableParts count="1">
    <tablePart r:id="rId3"/>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zoomScaleNormal="100" workbookViewId="0">
      <selection activeCell="A46" sqref="A46:XFD1048576"/>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7" t="str">
        <f>IF(COUNTBLANK('Name Entry'!BB1:BB1)=1,"",'Name Entry'!BB1)</f>
        <v/>
      </c>
      <c r="B2" s="227"/>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1'!BC88:BC88)=1,"",'Term 1'!BC88),"")</f>
        <v/>
      </c>
    </row>
    <row r="6" spans="1:6" ht="21" customHeight="1" x14ac:dyDescent="0.25">
      <c r="A6" s="68"/>
      <c r="B6" s="68"/>
      <c r="C6" s="101" t="str">
        <f>IF('Term 1'!A13=0,"",'Term 1'!A13)</f>
        <v/>
      </c>
      <c r="D6" s="78"/>
      <c r="E6" s="79"/>
      <c r="F6" s="93" t="str">
        <f>IFERROR(IF(COUNTBLANK('Term 1'!BC89:BC89)=1,"",'Term 1'!BC89),"")</f>
        <v/>
      </c>
    </row>
    <row r="7" spans="1:6" ht="21" customHeight="1" x14ac:dyDescent="0.25">
      <c r="A7" s="68"/>
      <c r="B7" s="68"/>
      <c r="C7" s="101" t="str">
        <f>IF('Term 1'!A20=0,"",'Term 1'!A20)</f>
        <v/>
      </c>
      <c r="D7" s="78"/>
      <c r="E7" s="79"/>
      <c r="F7" s="93" t="str">
        <f>IFERROR(IF(COUNTBLANK('Term 1'!BC90:BC90)=1,"",'Term 1'!BC90),"")</f>
        <v/>
      </c>
    </row>
    <row r="8" spans="1:6" ht="21" customHeight="1" x14ac:dyDescent="0.25">
      <c r="A8" s="68"/>
      <c r="B8" s="68"/>
      <c r="C8" s="102" t="str">
        <f>IF('Term 1'!A27=0,"",'Term 1'!A27)</f>
        <v/>
      </c>
      <c r="D8" s="78"/>
      <c r="E8" s="79"/>
      <c r="F8" s="93" t="str">
        <f>IFERROR(IF(COUNTBLANK('Term 1'!BC91:BC91)=1,"",'Term 1'!BC91),"")</f>
        <v/>
      </c>
    </row>
    <row r="9" spans="1:6" ht="21" customHeight="1" x14ac:dyDescent="0.25">
      <c r="A9" s="68"/>
      <c r="B9" s="68"/>
      <c r="C9" s="101" t="str">
        <f>IF('Term 1'!A34=0,"",'Term 1'!A34)</f>
        <v/>
      </c>
      <c r="D9" s="78"/>
      <c r="E9" s="79"/>
      <c r="F9" s="93" t="str">
        <f>IFERROR(IF(COUNTBLANK('Term 1'!BC92:BC92)=1,"",'Term 1'!BC92),"")</f>
        <v/>
      </c>
    </row>
    <row r="10" spans="1:6" ht="21" customHeight="1" x14ac:dyDescent="0.25">
      <c r="A10" s="68"/>
      <c r="B10" s="68"/>
      <c r="C10" s="101" t="str">
        <f>IF('Term 1'!A41=0,"",'Term 1'!A41)</f>
        <v/>
      </c>
      <c r="D10" s="78"/>
      <c r="E10" s="79"/>
      <c r="F10" s="93" t="str">
        <f>IFERROR(IF(COUNTBLANK('Term 1'!BC93:BC93)=1,"",'Term 1'!BC93),"")</f>
        <v/>
      </c>
    </row>
    <row r="11" spans="1:6" ht="21" customHeight="1" x14ac:dyDescent="0.25">
      <c r="A11" s="68"/>
      <c r="B11" s="91"/>
      <c r="C11" s="101" t="str">
        <f>IF('Term 1'!A48=0,"",'Term 1'!A48)</f>
        <v/>
      </c>
      <c r="D11" s="78"/>
      <c r="E11" s="79"/>
      <c r="F11" s="93" t="str">
        <f>IFERROR(IF(COUNTBLANK('Term 1'!BC94:BC94)=1,"",'Term 1'!BC94),"")</f>
        <v/>
      </c>
    </row>
    <row r="12" spans="1:6" ht="21" customHeight="1" x14ac:dyDescent="0.25">
      <c r="A12" s="68"/>
      <c r="B12" s="68"/>
      <c r="C12" s="101" t="str">
        <f>IF('Term 1'!A55=0,"",'Term 1'!A55)</f>
        <v/>
      </c>
      <c r="D12" s="78"/>
      <c r="E12" s="79"/>
      <c r="F12" s="93" t="str">
        <f>IFERROR(IF(COUNTBLANK('Term 1'!BC95:BC95)=1,"",'Term 1'!BC95),"")</f>
        <v/>
      </c>
    </row>
    <row r="13" spans="1:6" ht="21" customHeight="1" x14ac:dyDescent="0.25">
      <c r="A13" s="68"/>
      <c r="B13" s="68"/>
      <c r="C13" s="101" t="str">
        <f>IF('Term 1'!A62=0,"",'Term 1'!A62)</f>
        <v/>
      </c>
      <c r="D13" s="78"/>
      <c r="E13" s="79"/>
      <c r="F13" s="93" t="str">
        <f>IFERROR(IF(COUNTBLANK('Term 1'!BC96:BC96)=1,"",'Term 1'!BC96),"")</f>
        <v/>
      </c>
    </row>
    <row r="14" spans="1:6" ht="21" customHeight="1" thickBot="1" x14ac:dyDescent="0.3">
      <c r="A14" s="68"/>
      <c r="B14" s="68"/>
      <c r="C14" s="101" t="str">
        <f>IF('Term 1'!A69=0,"",'Term 1'!A69)</f>
        <v/>
      </c>
      <c r="D14" s="80"/>
      <c r="E14" s="81"/>
      <c r="F14" s="93" t="str">
        <f>IFERROR(IF(COUNTBLANK('Term 1'!BC97:BC97)=1,"",'Term 1'!BC97),"")</f>
        <v/>
      </c>
    </row>
    <row r="15" spans="1:6" ht="21" customHeight="1" x14ac:dyDescent="0.25">
      <c r="A15" s="69"/>
      <c r="B15" s="70" t="e">
        <f>COUNTIF(tblChecklist345678910111213141516171819202122232425262728[Proficiency],"&gt;=3.00")/COUNTIF(tblChecklist345678910111213141516171819202122232425262728[Proficiency],"&gt;=0")</f>
        <v>#DIV/0!</v>
      </c>
      <c r="C15" s="100" t="str">
        <f>IF('Term 2'!A6=0,"",'Term 2'!A6)</f>
        <v/>
      </c>
      <c r="D15" s="82"/>
      <c r="E15" s="83"/>
      <c r="F15" s="93" t="str">
        <f>IFERROR(IF(COUNTBLANK('Term 2'!BC88:BBC88)=1,"",'Term 2'!BC88),"")</f>
        <v/>
      </c>
    </row>
    <row r="16" spans="1:6" ht="21" customHeight="1" x14ac:dyDescent="0.25">
      <c r="A16" s="68"/>
      <c r="B16" s="68"/>
      <c r="C16" s="101" t="str">
        <f>IF('Term 2'!A13=0,"",'Term 2'!A13)</f>
        <v/>
      </c>
      <c r="D16" s="84"/>
      <c r="E16" s="79"/>
      <c r="F16" s="93" t="str">
        <f>IFERROR(IF(COUNTBLANK('Term 2'!BC89:BBC89)=1,"",'Term 2'!BC89),"")</f>
        <v/>
      </c>
    </row>
    <row r="17" spans="1:6" ht="21" customHeight="1" x14ac:dyDescent="0.25">
      <c r="A17" s="68"/>
      <c r="B17" s="68"/>
      <c r="C17" s="101" t="str">
        <f>IF('Term 2'!A20=0,"",'Term 2'!A20)</f>
        <v/>
      </c>
      <c r="D17" s="84"/>
      <c r="E17" s="79"/>
      <c r="F17" s="93" t="str">
        <f>IFERROR(IF(COUNTBLANK('Term 2'!BC90:BBC90)=1,"",'Term 2'!BC90),"")</f>
        <v/>
      </c>
    </row>
    <row r="18" spans="1:6" ht="21" customHeight="1" x14ac:dyDescent="0.25">
      <c r="A18" s="68"/>
      <c r="B18" s="71"/>
      <c r="C18" s="102" t="str">
        <f>IF('Term 2'!A27=0,"",'Term 2'!A27)</f>
        <v/>
      </c>
      <c r="D18" s="84"/>
      <c r="E18" s="79"/>
      <c r="F18" s="93" t="str">
        <f>IFERROR(IF(COUNTBLANK('Term 2'!BC91:BBC91)=1,"",'Term 2'!BC91),"")</f>
        <v/>
      </c>
    </row>
    <row r="19" spans="1:6" ht="21" customHeight="1" x14ac:dyDescent="0.25">
      <c r="A19" s="68"/>
      <c r="B19" s="92"/>
      <c r="C19" s="101" t="str">
        <f>IF('Term 2'!A34=0,"",'Term 2'!A34)</f>
        <v/>
      </c>
      <c r="D19" s="84"/>
      <c r="E19" s="79"/>
      <c r="F19" s="93" t="str">
        <f>IFERROR(IF(COUNTBLANK('Term 2'!BC92:BBC92)=1,"",'Term 2'!BC92),"")</f>
        <v/>
      </c>
    </row>
    <row r="20" spans="1:6" ht="21" customHeight="1" x14ac:dyDescent="0.25">
      <c r="A20" s="68"/>
      <c r="B20" s="68"/>
      <c r="C20" s="101" t="str">
        <f>IF('Term 2'!A41=0,"",'Term 2'!A41)</f>
        <v/>
      </c>
      <c r="D20" s="84"/>
      <c r="E20" s="79"/>
      <c r="F20" s="93" t="str">
        <f>IFERROR(IF(COUNTBLANK('Term 2'!BC93:BBC93)=1,"",'Term 2'!BC93),"")</f>
        <v/>
      </c>
    </row>
    <row r="21" spans="1:6" ht="21" customHeight="1" x14ac:dyDescent="0.25">
      <c r="A21" s="68"/>
      <c r="B21" s="72"/>
      <c r="C21" s="101" t="str">
        <f>IF('Term 2'!A48=0,"",'Term 2'!A48)</f>
        <v/>
      </c>
      <c r="D21" s="84"/>
      <c r="E21" s="79"/>
      <c r="F21" s="93" t="str">
        <f>IFERROR(IF(COUNTBLANK('Term 2'!BC94:BBC94)=1,"",'Term 2'!BC94),"")</f>
        <v/>
      </c>
    </row>
    <row r="22" spans="1:6" ht="21" customHeight="1" x14ac:dyDescent="0.25">
      <c r="A22" s="68"/>
      <c r="B22" s="73"/>
      <c r="C22" s="101" t="str">
        <f>IF('Term 2'!A55=0,"",'Term 2'!A55)</f>
        <v/>
      </c>
      <c r="D22" s="84"/>
      <c r="E22" s="79"/>
      <c r="F22" s="93" t="str">
        <f>IFERROR(IF(COUNTBLANK('Term 2'!BC95:BBC95)=1,"",'Term 2'!BC95),"")</f>
        <v/>
      </c>
    </row>
    <row r="23" spans="1:6" ht="21" customHeight="1" x14ac:dyDescent="0.25">
      <c r="A23" s="68"/>
      <c r="B23" s="73"/>
      <c r="C23" s="101" t="str">
        <f>IF('Term 2'!A62=0,"",'Term 2'!A62)</f>
        <v/>
      </c>
      <c r="D23" s="84"/>
      <c r="E23" s="79"/>
      <c r="F23" s="93" t="str">
        <f>IFERROR(IF(COUNTBLANK('Term 2'!BC96:BBC96)=1,"",'Term 2'!BC96),"")</f>
        <v/>
      </c>
    </row>
    <row r="24" spans="1:6" ht="21" customHeight="1" thickBot="1" x14ac:dyDescent="0.3">
      <c r="A24" s="68"/>
      <c r="B24" s="73"/>
      <c r="C24" s="101" t="str">
        <f>IF('Term 2'!A69=0,"",'Term 2'!A69)</f>
        <v/>
      </c>
      <c r="D24" s="85"/>
      <c r="E24" s="81"/>
      <c r="F24" s="93" t="str">
        <f>IFERROR(IF(COUNTBLANK('Term 2'!BC97:BBC97)=1,"",'Term 2'!BC97),"")</f>
        <v/>
      </c>
    </row>
    <row r="25" spans="1:6" ht="21" customHeight="1" x14ac:dyDescent="0.25">
      <c r="A25" s="68"/>
      <c r="B25" s="73"/>
      <c r="C25" s="100" t="str">
        <f>IF('Term 3'!A6=0,"",'Term 3'!A6)</f>
        <v/>
      </c>
      <c r="D25" s="82"/>
      <c r="E25" s="83"/>
      <c r="F25" s="93" t="str">
        <f>IFERROR(IF(COUNTBLANK('Term 3'!BC88:BC88)=1,"",'Term 3'!BC88),"")</f>
        <v/>
      </c>
    </row>
    <row r="26" spans="1:6" ht="21" customHeight="1" x14ac:dyDescent="0.25">
      <c r="A26" s="68"/>
      <c r="B26" s="73"/>
      <c r="C26" s="101" t="str">
        <f>IF('Term 3'!A13=0,"",'Term 3'!A13)</f>
        <v/>
      </c>
      <c r="D26" s="84"/>
      <c r="E26" s="79"/>
      <c r="F26" s="93" t="str">
        <f>IFERROR(IF(COUNTBLANK('Term 3'!BC89:BC89)=1,"",'Term 3'!BC89),"")</f>
        <v/>
      </c>
    </row>
    <row r="27" spans="1:6" ht="21" customHeight="1" x14ac:dyDescent="0.25">
      <c r="A27" s="68"/>
      <c r="B27" s="73"/>
      <c r="C27" s="101" t="str">
        <f>IF('Term 3'!A20=0,"",'Term 3'!A20)</f>
        <v/>
      </c>
      <c r="D27" s="84"/>
      <c r="E27" s="79"/>
      <c r="F27" s="93" t="str">
        <f>IFERROR(IF(COUNTBLANK('Term 3'!BC90:BC90)=1,"",'Term 3'!BC90),"")</f>
        <v/>
      </c>
    </row>
    <row r="28" spans="1:6" ht="21" customHeight="1" x14ac:dyDescent="0.25">
      <c r="A28" s="68"/>
      <c r="B28" s="73"/>
      <c r="C28" s="102" t="str">
        <f>IF('Term 3'!A27=0,"",'Term 3'!A27)</f>
        <v/>
      </c>
      <c r="D28" s="84"/>
      <c r="E28" s="79"/>
      <c r="F28" s="93" t="str">
        <f>IFERROR(IF(COUNTBLANK('Term 3'!BC91:BC91)=1,"",'Term 3'!BC91),"")</f>
        <v/>
      </c>
    </row>
    <row r="29" spans="1:6" ht="21" customHeight="1" x14ac:dyDescent="0.25">
      <c r="A29" s="68"/>
      <c r="B29" s="72"/>
      <c r="C29" s="101" t="str">
        <f>IF('Term 3'!A34=0,"",'Term 3'!A34)</f>
        <v/>
      </c>
      <c r="D29" s="84"/>
      <c r="E29" s="79"/>
      <c r="F29" s="93" t="str">
        <f>IFERROR(IF(COUNTBLANK('Term 3'!BC92:BC92)=1,"",'Term 3'!BC92),"")</f>
        <v/>
      </c>
    </row>
    <row r="30" spans="1:6" ht="21" customHeight="1" x14ac:dyDescent="0.25">
      <c r="A30" s="68"/>
      <c r="B30" s="72"/>
      <c r="C30" s="101" t="str">
        <f>IF('Term 3'!A41=0,"",'Term 3'!A41)</f>
        <v/>
      </c>
      <c r="D30" s="84"/>
      <c r="E30" s="79"/>
      <c r="F30" s="93" t="str">
        <f>IFERROR(IF(COUNTBLANK('Term 3'!BC93:BC93)=1,"",'Term 3'!BC93),"")</f>
        <v/>
      </c>
    </row>
    <row r="31" spans="1:6" ht="21" customHeight="1" x14ac:dyDescent="0.25">
      <c r="A31" s="68"/>
      <c r="B31" s="72"/>
      <c r="C31" s="101" t="str">
        <f>IF('Term 3'!A48=0,"",'Term 3'!A48)</f>
        <v/>
      </c>
      <c r="D31" s="84"/>
      <c r="E31" s="79"/>
      <c r="F31" s="93" t="str">
        <f>IFERROR(IF(COUNTBLANK('Term 3'!BC94:BC94)=1,"",'Term 3'!BC94),"")</f>
        <v/>
      </c>
    </row>
    <row r="32" spans="1:6" ht="21" customHeight="1" x14ac:dyDescent="0.25">
      <c r="A32" s="68"/>
      <c r="B32" s="72"/>
      <c r="C32" s="101" t="str">
        <f>IF('Term 3'!A55=0,"",'Term 3'!A55)</f>
        <v/>
      </c>
      <c r="D32" s="84"/>
      <c r="E32" s="79"/>
      <c r="F32" s="93" t="str">
        <f>IFERROR(IF(COUNTBLANK('Term 3'!BC95:BC95)=1,"",'Term 3'!BC95),"")</f>
        <v/>
      </c>
    </row>
    <row r="33" spans="1:6" ht="21" customHeight="1" x14ac:dyDescent="0.25">
      <c r="A33" s="68"/>
      <c r="B33" s="72"/>
      <c r="C33" s="101" t="str">
        <f>IF('Term 3'!A62=0,"",'Term 3'!A62)</f>
        <v/>
      </c>
      <c r="D33" s="84"/>
      <c r="E33" s="79"/>
      <c r="F33" s="93" t="str">
        <f>IFERROR(IF(COUNTBLANK('Term 3'!BC96:BC96)=1,"",'Term 3'!BC96),"")</f>
        <v/>
      </c>
    </row>
    <row r="34" spans="1:6" ht="21" customHeight="1" thickBot="1" x14ac:dyDescent="0.3">
      <c r="A34" s="68"/>
      <c r="B34" s="72"/>
      <c r="C34" s="101" t="str">
        <f>IF('Term 3'!A69=0,"",'Term 3'!A69)</f>
        <v/>
      </c>
      <c r="D34" s="85"/>
      <c r="E34" s="81"/>
      <c r="F34" s="93" t="str">
        <f>IFERROR(IF(COUNTBLANK('Term 3'!BC97:BC97)=1,"",'Term 3'!BC97),"")</f>
        <v/>
      </c>
    </row>
    <row r="35" spans="1:6" ht="21" customHeight="1" x14ac:dyDescent="0.25">
      <c r="A35" s="68"/>
      <c r="B35" s="72"/>
      <c r="C35" s="100" t="str">
        <f>IF('Term 4'!A6=0,"",'Term 4'!A6)</f>
        <v/>
      </c>
      <c r="D35" s="82"/>
      <c r="E35" s="83"/>
      <c r="F35" s="93" t="str">
        <f>IFERROR(IF(COUNTBLANK('Term 4'!BC88:BC88)=1,"",'Term 4'!BC88),"")</f>
        <v/>
      </c>
    </row>
    <row r="36" spans="1:6" ht="21" customHeight="1" x14ac:dyDescent="0.25">
      <c r="A36" s="68"/>
      <c r="B36" s="72"/>
      <c r="C36" s="101" t="str">
        <f>IF('Term 4'!A13=0,"",'Term 4'!A13)</f>
        <v/>
      </c>
      <c r="D36" s="84"/>
      <c r="E36" s="79"/>
      <c r="F36" s="93" t="str">
        <f>IFERROR(IF(COUNTBLANK('Term 4'!BC89:BC89)=1,"",'Term 4'!BC89),"")</f>
        <v/>
      </c>
    </row>
    <row r="37" spans="1:6" ht="21" customHeight="1" x14ac:dyDescent="0.25">
      <c r="A37" s="68"/>
      <c r="B37" s="72"/>
      <c r="C37" s="101" t="str">
        <f>IF('Term 4'!A20=0,"",'Term 4'!A20)</f>
        <v/>
      </c>
      <c r="D37" s="84"/>
      <c r="E37" s="79"/>
      <c r="F37" s="93" t="str">
        <f>IFERROR(IF(COUNTBLANK('Term 4'!BC90:BC90)=1,"",'Term 4'!BC90),"")</f>
        <v/>
      </c>
    </row>
    <row r="38" spans="1:6" ht="21" customHeight="1" x14ac:dyDescent="0.25">
      <c r="A38" s="68"/>
      <c r="B38" s="72"/>
      <c r="C38" s="102" t="str">
        <f>IF('Term 4'!A27=0,"",'Term 4'!A27)</f>
        <v/>
      </c>
      <c r="D38" s="84"/>
      <c r="E38" s="79"/>
      <c r="F38" s="93" t="str">
        <f>IFERROR(IF(COUNTBLANK('Term 4'!BC91:BC91)=1,"",'Term 4'!BC91),"")</f>
        <v/>
      </c>
    </row>
    <row r="39" spans="1:6" ht="21" customHeight="1" x14ac:dyDescent="0.25">
      <c r="A39" s="106" t="s">
        <v>8</v>
      </c>
      <c r="B39" s="72" t="str">
        <f>IF(COUNTBLANK('Term 1'!BB80:BB80)=1,"",'Term 1'!BB80)</f>
        <v/>
      </c>
      <c r="C39" s="101" t="str">
        <f>IF('Term 4'!A34=0,"",'Term 4'!A34)</f>
        <v/>
      </c>
      <c r="D39" s="84"/>
      <c r="E39" s="79"/>
      <c r="F39" s="93" t="str">
        <f>IFERROR(IF(COUNTBLANK('Term 4'!BC92:BC92)=1,"",'Term 4'!BC92),"")</f>
        <v/>
      </c>
    </row>
    <row r="40" spans="1:6" ht="21" customHeight="1" x14ac:dyDescent="0.25">
      <c r="A40" s="106" t="s">
        <v>9</v>
      </c>
      <c r="B40" s="72" t="str">
        <f>IF(COUNTBLANK('Term 2'!BB80:BB80)=1,"",'Term 2'!BB80)</f>
        <v/>
      </c>
      <c r="C40" s="101" t="str">
        <f>IF('Term 4'!A41=0,"",'Term 4'!A41)</f>
        <v/>
      </c>
      <c r="D40" s="84"/>
      <c r="E40" s="79"/>
      <c r="F40" s="93" t="str">
        <f>IFERROR(IF(COUNTBLANK('Term 4'!BC93:BC93)=1,"",'Term 4'!BC93),"")</f>
        <v/>
      </c>
    </row>
    <row r="41" spans="1:6" ht="21" customHeight="1" x14ac:dyDescent="0.25">
      <c r="A41" s="106" t="s">
        <v>10</v>
      </c>
      <c r="B41" s="72" t="str">
        <f>IF(COUNTBLANK('Term 3'!BB80:BB80)=1,"",'Term 3'!BB80)</f>
        <v/>
      </c>
      <c r="C41" s="101" t="str">
        <f>IF('Term 4'!A48=0,"",'Term 4'!A48)</f>
        <v/>
      </c>
      <c r="D41" s="84"/>
      <c r="E41" s="79"/>
      <c r="F41" s="93" t="str">
        <f>IFERROR(IF(COUNTBLANK('Term 4'!BC94:BC94)=1,"",'Term 4'!BC94),"")</f>
        <v/>
      </c>
    </row>
    <row r="42" spans="1:6" ht="21" customHeight="1" x14ac:dyDescent="0.25">
      <c r="A42" s="106" t="s">
        <v>11</v>
      </c>
      <c r="B42" s="72" t="str">
        <f>IF(COUNTBLANK('Term 4'!BB80:BB80)=1,"",'Term 4'!BB80)</f>
        <v/>
      </c>
      <c r="C42" s="101" t="str">
        <f>IF('Term 4'!A55=0,"",'Term 4'!A55)</f>
        <v/>
      </c>
      <c r="D42" s="84"/>
      <c r="E42" s="79"/>
      <c r="F42" s="93" t="str">
        <f>IFERROR(IF(COUNTBLANK('Term 4'!BC95:BC95)=1,"",'Term 4'!BC95),"")</f>
        <v/>
      </c>
    </row>
    <row r="43" spans="1:6" ht="21" customHeight="1" x14ac:dyDescent="0.25">
      <c r="A43" s="68"/>
      <c r="B43" s="72"/>
      <c r="C43" s="101" t="str">
        <f>IF('Term 4'!A62=0,"",'Term 4'!A62)</f>
        <v/>
      </c>
      <c r="D43" s="84"/>
      <c r="E43" s="79"/>
      <c r="F43" s="93" t="str">
        <f>IFERROR(IF(COUNTBLANK('Term 4'!BC96:BC96)=1,"",'Term 4'!BC96),"")</f>
        <v/>
      </c>
    </row>
    <row r="44" spans="1:6" ht="21" customHeight="1" thickBot="1" x14ac:dyDescent="0.3">
      <c r="A44" s="68"/>
      <c r="B44" s="72"/>
      <c r="C44" s="103" t="str">
        <f>IF('Term 4'!A69=0,"",'Term 4'!A69)</f>
        <v/>
      </c>
      <c r="D44" s="85"/>
      <c r="E44" s="81"/>
      <c r="F44" s="93" t="str">
        <f>IFERROR(IF(COUNTBLANK('Term 4'!BC97:BC97)=1,"",'Term 4'!BC97),"")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9029TwG73WYIt+cIswOQTWCa2KGBrvNIATVlHw6HSTlanp2s1k0EtB2fwy6+8N7Bz0fUCkIoE03x7aVwKO0uMA==" saltValue="pRIZQQbFE0QB+JRCCfejAw=="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5" orientation="portrait" r:id="rId1"/>
  <drawing r:id="rId2"/>
  <tableParts count="1">
    <tablePart r:id="rId3"/>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topLeftCell="A22" zoomScaleNormal="100" workbookViewId="0">
      <selection activeCell="A52" sqref="A46:XFD52"/>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7" t="str">
        <f>IF(COUNTBLANK('Name Entry'!BD1:BD1)=1,"",'Name Entry'!BD1)</f>
        <v/>
      </c>
      <c r="B2" s="227"/>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1'!BE88:BE88)=1,"",'Term 1'!BE88),"")</f>
        <v/>
      </c>
    </row>
    <row r="6" spans="1:6" ht="21" customHeight="1" x14ac:dyDescent="0.25">
      <c r="A6" s="68"/>
      <c r="B6" s="68"/>
      <c r="C6" s="101" t="str">
        <f>IF('Term 1'!A13=0,"",'Term 1'!A13)</f>
        <v/>
      </c>
      <c r="D6" s="78"/>
      <c r="E6" s="79"/>
      <c r="F6" s="93" t="str">
        <f>IFERROR(IF(COUNTBLANK('Term 1'!BE89:BE89)=1,"",'Term 1'!BE89),"")</f>
        <v/>
      </c>
    </row>
    <row r="7" spans="1:6" ht="21" customHeight="1" x14ac:dyDescent="0.25">
      <c r="A7" s="68"/>
      <c r="B7" s="68"/>
      <c r="C7" s="101" t="str">
        <f>IF('Term 1'!A20=0,"",'Term 1'!A20)</f>
        <v/>
      </c>
      <c r="D7" s="78"/>
      <c r="E7" s="79"/>
      <c r="F7" s="93" t="str">
        <f>IFERROR(IF(COUNTBLANK('Term 1'!BE90:BE90)=1,"",'Term 1'!BE90),"")</f>
        <v/>
      </c>
    </row>
    <row r="8" spans="1:6" ht="21" customHeight="1" x14ac:dyDescent="0.25">
      <c r="A8" s="68"/>
      <c r="B8" s="68"/>
      <c r="C8" s="102" t="str">
        <f>IF('Term 1'!A27=0,"",'Term 1'!A27)</f>
        <v/>
      </c>
      <c r="D8" s="78"/>
      <c r="E8" s="79"/>
      <c r="F8" s="93" t="str">
        <f>IFERROR(IF(COUNTBLANK('Term 1'!BE91:BE91)=1,"",'Term 1'!BE91),"")</f>
        <v/>
      </c>
    </row>
    <row r="9" spans="1:6" ht="21" customHeight="1" x14ac:dyDescent="0.25">
      <c r="A9" s="68"/>
      <c r="B9" s="68"/>
      <c r="C9" s="101" t="str">
        <f>IF('Term 1'!A34=0,"",'Term 1'!A34)</f>
        <v/>
      </c>
      <c r="D9" s="78"/>
      <c r="E9" s="79"/>
      <c r="F9" s="93" t="str">
        <f>IFERROR(IF(COUNTBLANK('Term 1'!BE92:BE92)=1,"",'Term 1'!BE92),"")</f>
        <v/>
      </c>
    </row>
    <row r="10" spans="1:6" ht="21" customHeight="1" x14ac:dyDescent="0.25">
      <c r="A10" s="68"/>
      <c r="B10" s="68"/>
      <c r="C10" s="101" t="str">
        <f>IF('Term 1'!A41=0,"",'Term 1'!A41)</f>
        <v/>
      </c>
      <c r="D10" s="78"/>
      <c r="E10" s="79"/>
      <c r="F10" s="93" t="str">
        <f>IFERROR(IF(COUNTBLANK('Term 1'!BE93:BE93)=1,"",'Term 1'!BE93),"")</f>
        <v/>
      </c>
    </row>
    <row r="11" spans="1:6" ht="21" customHeight="1" x14ac:dyDescent="0.25">
      <c r="A11" s="68"/>
      <c r="B11" s="91"/>
      <c r="C11" s="101" t="str">
        <f>IF('Term 1'!A48=0,"",'Term 1'!A48)</f>
        <v/>
      </c>
      <c r="D11" s="78"/>
      <c r="E11" s="79"/>
      <c r="F11" s="93" t="str">
        <f>IFERROR(IF(COUNTBLANK('Term 1'!BE94:BE94)=1,"",'Term 1'!BE94),"")</f>
        <v/>
      </c>
    </row>
    <row r="12" spans="1:6" ht="21" customHeight="1" x14ac:dyDescent="0.25">
      <c r="A12" s="68"/>
      <c r="B12" s="68"/>
      <c r="C12" s="101" t="str">
        <f>IF('Term 1'!A55=0,"",'Term 1'!A55)</f>
        <v/>
      </c>
      <c r="D12" s="78"/>
      <c r="E12" s="79"/>
      <c r="F12" s="93" t="str">
        <f>IFERROR(IF(COUNTBLANK('Term 1'!BE95:BE95)=1,"",'Term 1'!BE95),"")</f>
        <v/>
      </c>
    </row>
    <row r="13" spans="1:6" ht="21" customHeight="1" x14ac:dyDescent="0.25">
      <c r="A13" s="68"/>
      <c r="B13" s="68"/>
      <c r="C13" s="101" t="str">
        <f>IF('Term 1'!A62=0,"",'Term 1'!A62)</f>
        <v/>
      </c>
      <c r="D13" s="78"/>
      <c r="E13" s="79"/>
      <c r="F13" s="93" t="str">
        <f>IFERROR(IF(COUNTBLANK('Term 1'!BE96:BE96)=1,"",'Term 1'!BE96),"")</f>
        <v/>
      </c>
    </row>
    <row r="14" spans="1:6" ht="21" customHeight="1" thickBot="1" x14ac:dyDescent="0.3">
      <c r="A14" s="68"/>
      <c r="B14" s="68"/>
      <c r="C14" s="101" t="str">
        <f>IF('Term 1'!A69=0,"",'Term 1'!A69)</f>
        <v/>
      </c>
      <c r="D14" s="80"/>
      <c r="E14" s="81"/>
      <c r="F14" s="93" t="str">
        <f>IFERROR(IF(COUNTBLANK('Term 1'!BE97:BE97)=1,"",'Term 1'!BE97),"")</f>
        <v/>
      </c>
    </row>
    <row r="15" spans="1:6" ht="21" customHeight="1" x14ac:dyDescent="0.25">
      <c r="A15" s="69"/>
      <c r="B15" s="70" t="e">
        <f>COUNTIF(tblChecklist34567891011121314151617181920212223242526272829[Proficiency],"&gt;=3.00")/COUNTIF(tblChecklist34567891011121314151617181920212223242526272829[Proficiency],"&gt;=0")</f>
        <v>#DIV/0!</v>
      </c>
      <c r="C15" s="100" t="str">
        <f>IF('Term 2'!A6=0,"",'Term 2'!A6)</f>
        <v/>
      </c>
      <c r="D15" s="82"/>
      <c r="E15" s="83"/>
      <c r="F15" s="93" t="str">
        <f>IFERROR(IF(COUNTBLANK('Term 2'!BE88:BE88)=1,"",'Term 2'!BE88),"")</f>
        <v/>
      </c>
    </row>
    <row r="16" spans="1:6" ht="21" customHeight="1" x14ac:dyDescent="0.25">
      <c r="A16" s="68"/>
      <c r="B16" s="68"/>
      <c r="C16" s="101" t="str">
        <f>IF('Term 2'!A13=0,"",'Term 2'!A13)</f>
        <v/>
      </c>
      <c r="D16" s="84"/>
      <c r="E16" s="79"/>
      <c r="F16" s="93" t="str">
        <f>IFERROR(IF(COUNTBLANK('Term 2'!BE89:BE89)=1,"",'Term 2'!BE89),"")</f>
        <v/>
      </c>
    </row>
    <row r="17" spans="1:6" ht="21" customHeight="1" x14ac:dyDescent="0.25">
      <c r="A17" s="68"/>
      <c r="B17" s="68"/>
      <c r="C17" s="101" t="str">
        <f>IF('Term 2'!A20=0,"",'Term 2'!A20)</f>
        <v/>
      </c>
      <c r="D17" s="84"/>
      <c r="E17" s="79"/>
      <c r="F17" s="93" t="str">
        <f>IFERROR(IF(COUNTBLANK('Term 2'!BE90:BE90)=1,"",'Term 2'!BE90),"")</f>
        <v/>
      </c>
    </row>
    <row r="18" spans="1:6" ht="21" customHeight="1" x14ac:dyDescent="0.25">
      <c r="A18" s="68"/>
      <c r="B18" s="71"/>
      <c r="C18" s="102" t="str">
        <f>IF('Term 2'!A27=0,"",'Term 2'!A27)</f>
        <v/>
      </c>
      <c r="D18" s="84"/>
      <c r="E18" s="79"/>
      <c r="F18" s="93" t="str">
        <f>IFERROR(IF(COUNTBLANK('Term 2'!BE91:BE91)=1,"",'Term 2'!BE91),"")</f>
        <v/>
      </c>
    </row>
    <row r="19" spans="1:6" ht="21" customHeight="1" x14ac:dyDescent="0.25">
      <c r="A19" s="68"/>
      <c r="B19" s="92"/>
      <c r="C19" s="101" t="str">
        <f>IF('Term 2'!A34=0,"",'Term 2'!A34)</f>
        <v/>
      </c>
      <c r="D19" s="84"/>
      <c r="E19" s="79"/>
      <c r="F19" s="93" t="str">
        <f>IFERROR(IF(COUNTBLANK('Term 2'!BE92:BE92)=1,"",'Term 2'!BE92),"")</f>
        <v/>
      </c>
    </row>
    <row r="20" spans="1:6" ht="21" customHeight="1" x14ac:dyDescent="0.25">
      <c r="A20" s="68"/>
      <c r="B20" s="68"/>
      <c r="C20" s="101" t="str">
        <f>IF('Term 2'!A41=0,"",'Term 2'!A41)</f>
        <v/>
      </c>
      <c r="D20" s="84"/>
      <c r="E20" s="79"/>
      <c r="F20" s="93" t="str">
        <f>IFERROR(IF(COUNTBLANK('Term 2'!BE93:BE93)=1,"",'Term 2'!BE93),"")</f>
        <v/>
      </c>
    </row>
    <row r="21" spans="1:6" ht="21" customHeight="1" x14ac:dyDescent="0.25">
      <c r="A21" s="68"/>
      <c r="B21" s="72"/>
      <c r="C21" s="101" t="str">
        <f>IF('Term 2'!A48=0,"",'Term 2'!A48)</f>
        <v/>
      </c>
      <c r="D21" s="84"/>
      <c r="E21" s="79"/>
      <c r="F21" s="93" t="str">
        <f>IFERROR(IF(COUNTBLANK('Term 2'!BE94:BE94)=1,"",'Term 2'!BE94),"")</f>
        <v/>
      </c>
    </row>
    <row r="22" spans="1:6" ht="21" customHeight="1" x14ac:dyDescent="0.25">
      <c r="A22" s="68"/>
      <c r="B22" s="73"/>
      <c r="C22" s="101" t="str">
        <f>IF('Term 2'!A55=0,"",'Term 2'!A55)</f>
        <v/>
      </c>
      <c r="D22" s="84"/>
      <c r="E22" s="79"/>
      <c r="F22" s="93" t="str">
        <f>IFERROR(IF(COUNTBLANK('Term 2'!BE95:BE95)=1,"",'Term 2'!BE95),"")</f>
        <v/>
      </c>
    </row>
    <row r="23" spans="1:6" ht="21" customHeight="1" x14ac:dyDescent="0.25">
      <c r="A23" s="68"/>
      <c r="B23" s="73"/>
      <c r="C23" s="101" t="str">
        <f>IF('Term 2'!A62=0,"",'Term 2'!A62)</f>
        <v/>
      </c>
      <c r="D23" s="84"/>
      <c r="E23" s="79"/>
      <c r="F23" s="93" t="str">
        <f>IFERROR(IF(COUNTBLANK('Term 2'!BE96:BE96)=1,"",'Term 2'!BE96),"")</f>
        <v/>
      </c>
    </row>
    <row r="24" spans="1:6" ht="21" customHeight="1" thickBot="1" x14ac:dyDescent="0.3">
      <c r="A24" s="68"/>
      <c r="B24" s="73"/>
      <c r="C24" s="101" t="str">
        <f>IF('Term 2'!A69=0,"",'Term 2'!A69)</f>
        <v/>
      </c>
      <c r="D24" s="85"/>
      <c r="E24" s="81"/>
      <c r="F24" s="93" t="str">
        <f>IFERROR(IF(COUNTBLANK('Term 2'!BE97:BE97)=1,"",'Term 2'!BE97),"")</f>
        <v/>
      </c>
    </row>
    <row r="25" spans="1:6" ht="21" customHeight="1" x14ac:dyDescent="0.25">
      <c r="A25" s="68"/>
      <c r="B25" s="73"/>
      <c r="C25" s="100" t="str">
        <f>IF('Term 3'!A6=0,"",'Term 3'!A6)</f>
        <v/>
      </c>
      <c r="D25" s="82"/>
      <c r="E25" s="83"/>
      <c r="F25" s="93" t="str">
        <f>IFERROR(IF(COUNTBLANK('Term 3'!BE88:BE88)=1,"",'Term 3'!BE88),"")</f>
        <v/>
      </c>
    </row>
    <row r="26" spans="1:6" ht="21" customHeight="1" x14ac:dyDescent="0.25">
      <c r="A26" s="68"/>
      <c r="B26" s="73"/>
      <c r="C26" s="101" t="str">
        <f>IF('Term 3'!A13=0,"",'Term 3'!A13)</f>
        <v/>
      </c>
      <c r="D26" s="84"/>
      <c r="E26" s="79"/>
      <c r="F26" s="93" t="str">
        <f>IFERROR(IF(COUNTBLANK('Term 3'!BE89:BE89)=1,"",'Term 3'!BE89),"")</f>
        <v/>
      </c>
    </row>
    <row r="27" spans="1:6" ht="21" customHeight="1" x14ac:dyDescent="0.25">
      <c r="A27" s="68"/>
      <c r="B27" s="73"/>
      <c r="C27" s="101" t="str">
        <f>IF('Term 3'!A20=0,"",'Term 3'!A20)</f>
        <v/>
      </c>
      <c r="D27" s="84"/>
      <c r="E27" s="79"/>
      <c r="F27" s="93" t="str">
        <f>IFERROR(IF(COUNTBLANK('Term 3'!BE90:BE90)=1,"",'Term 3'!BE90),"")</f>
        <v/>
      </c>
    </row>
    <row r="28" spans="1:6" ht="21" customHeight="1" x14ac:dyDescent="0.25">
      <c r="A28" s="68"/>
      <c r="B28" s="73"/>
      <c r="C28" s="102" t="str">
        <f>IF('Term 3'!A27=0,"",'Term 3'!A27)</f>
        <v/>
      </c>
      <c r="D28" s="84"/>
      <c r="E28" s="79"/>
      <c r="F28" s="93" t="str">
        <f>IFERROR(IF(COUNTBLANK('Term 3'!BE91:BE91)=1,"",'Term 3'!BE91),"")</f>
        <v/>
      </c>
    </row>
    <row r="29" spans="1:6" ht="21" customHeight="1" x14ac:dyDescent="0.25">
      <c r="A29" s="68"/>
      <c r="B29" s="72"/>
      <c r="C29" s="101" t="str">
        <f>IF('Term 3'!A34=0,"",'Term 3'!A34)</f>
        <v/>
      </c>
      <c r="D29" s="84"/>
      <c r="E29" s="79"/>
      <c r="F29" s="93" t="str">
        <f>IFERROR(IF(COUNTBLANK('Term 3'!BE92:BE92)=1,"",'Term 3'!BE92),"")</f>
        <v/>
      </c>
    </row>
    <row r="30" spans="1:6" ht="21" customHeight="1" x14ac:dyDescent="0.25">
      <c r="A30" s="68"/>
      <c r="B30" s="72"/>
      <c r="C30" s="101" t="str">
        <f>IF('Term 3'!A41=0,"",'Term 3'!A41)</f>
        <v/>
      </c>
      <c r="D30" s="84"/>
      <c r="E30" s="79"/>
      <c r="F30" s="93" t="str">
        <f>IFERROR(IF(COUNTBLANK('Term 3'!BE93:BE93)=1,"",'Term 3'!BE93),"")</f>
        <v/>
      </c>
    </row>
    <row r="31" spans="1:6" ht="21" customHeight="1" x14ac:dyDescent="0.25">
      <c r="A31" s="68"/>
      <c r="B31" s="72"/>
      <c r="C31" s="101" t="str">
        <f>IF('Term 3'!A48=0,"",'Term 3'!A48)</f>
        <v/>
      </c>
      <c r="D31" s="84"/>
      <c r="E31" s="79"/>
      <c r="F31" s="93" t="str">
        <f>IFERROR(IF(COUNTBLANK('Term 3'!BE94:BE94)=1,"",'Term 3'!BE94),"")</f>
        <v/>
      </c>
    </row>
    <row r="32" spans="1:6" ht="21" customHeight="1" x14ac:dyDescent="0.25">
      <c r="A32" s="68"/>
      <c r="B32" s="72"/>
      <c r="C32" s="101" t="str">
        <f>IF('Term 3'!A55=0,"",'Term 3'!A55)</f>
        <v/>
      </c>
      <c r="D32" s="84"/>
      <c r="E32" s="79"/>
      <c r="F32" s="93" t="str">
        <f>IFERROR(IF(COUNTBLANK('Term 3'!BE95:BE95)=1,"",'Term 3'!BE95),"")</f>
        <v/>
      </c>
    </row>
    <row r="33" spans="1:6" ht="21" customHeight="1" x14ac:dyDescent="0.25">
      <c r="A33" s="68"/>
      <c r="B33" s="72"/>
      <c r="C33" s="101" t="str">
        <f>IF('Term 3'!A62=0,"",'Term 3'!A62)</f>
        <v/>
      </c>
      <c r="D33" s="84"/>
      <c r="E33" s="79"/>
      <c r="F33" s="93" t="str">
        <f>IFERROR(IF(COUNTBLANK('Term 3'!BE96:BE96)=1,"",'Term 3'!BE96),"")</f>
        <v/>
      </c>
    </row>
    <row r="34" spans="1:6" ht="21" customHeight="1" thickBot="1" x14ac:dyDescent="0.3">
      <c r="A34" s="68"/>
      <c r="B34" s="72"/>
      <c r="C34" s="101" t="str">
        <f>IF('Term 3'!A69=0,"",'Term 3'!A69)</f>
        <v/>
      </c>
      <c r="D34" s="85"/>
      <c r="E34" s="81"/>
      <c r="F34" s="93" t="str">
        <f>IFERROR(IF(COUNTBLANK('Term 3'!BE97:BE97)=1,"",'Term 3'!BE97),"")</f>
        <v/>
      </c>
    </row>
    <row r="35" spans="1:6" ht="21" customHeight="1" x14ac:dyDescent="0.25">
      <c r="A35" s="68"/>
      <c r="B35" s="72"/>
      <c r="C35" s="100" t="str">
        <f>IF('Term 4'!A6=0,"",'Term 4'!A6)</f>
        <v/>
      </c>
      <c r="D35" s="82"/>
      <c r="E35" s="83"/>
      <c r="F35" s="93" t="str">
        <f>IFERROR(IF(COUNTBLANK('Term 4'!BE88:BE88)=1,"",'Term 4'!BE88),"")</f>
        <v/>
      </c>
    </row>
    <row r="36" spans="1:6" ht="21" customHeight="1" x14ac:dyDescent="0.25">
      <c r="A36" s="68"/>
      <c r="B36" s="72"/>
      <c r="C36" s="101" t="str">
        <f>IF('Term 4'!A13=0,"",'Term 4'!A13)</f>
        <v/>
      </c>
      <c r="D36" s="84"/>
      <c r="E36" s="79"/>
      <c r="F36" s="93" t="str">
        <f>IFERROR(IF(COUNTBLANK('Term 4'!BE89:BE89)=1,"",'Term 4'!BE89),"")</f>
        <v/>
      </c>
    </row>
    <row r="37" spans="1:6" ht="21" customHeight="1" x14ac:dyDescent="0.25">
      <c r="A37" s="68"/>
      <c r="B37" s="72"/>
      <c r="C37" s="101" t="str">
        <f>IF('Term 4'!A20=0,"",'Term 4'!A20)</f>
        <v/>
      </c>
      <c r="D37" s="84"/>
      <c r="E37" s="79"/>
      <c r="F37" s="93" t="str">
        <f>IFERROR(IF(COUNTBLANK('Term 4'!BE90:BE90)=1,"",'Term 4'!BE90),"")</f>
        <v/>
      </c>
    </row>
    <row r="38" spans="1:6" ht="21" customHeight="1" x14ac:dyDescent="0.25">
      <c r="A38" s="68"/>
      <c r="B38" s="72"/>
      <c r="C38" s="102" t="str">
        <f>IF('Term 4'!A27=0,"",'Term 4'!A27)</f>
        <v/>
      </c>
      <c r="D38" s="84"/>
      <c r="E38" s="79"/>
      <c r="F38" s="93" t="str">
        <f>IFERROR(IF(COUNTBLANK('Term 4'!BE91:BE91)=1,"",'Term 4'!BE91),"")</f>
        <v/>
      </c>
    </row>
    <row r="39" spans="1:6" ht="21" customHeight="1" x14ac:dyDescent="0.25">
      <c r="A39" s="106" t="s">
        <v>8</v>
      </c>
      <c r="B39" s="72" t="str">
        <f>IF(COUNTBLANK('Term 1'!BD80:BD80)=1,"",'Term 1'!BD80)</f>
        <v/>
      </c>
      <c r="C39" s="101" t="str">
        <f>IF('Term 4'!A34=0,"",'Term 4'!A34)</f>
        <v/>
      </c>
      <c r="D39" s="84"/>
      <c r="E39" s="79"/>
      <c r="F39" s="93" t="str">
        <f>IFERROR(IF(COUNTBLANK('Term 4'!BE92:BE92)=1,"",'Term 4'!BE92),"")</f>
        <v/>
      </c>
    </row>
    <row r="40" spans="1:6" ht="21" customHeight="1" x14ac:dyDescent="0.25">
      <c r="A40" s="106" t="s">
        <v>9</v>
      </c>
      <c r="B40" s="72" t="str">
        <f>IF(COUNTBLANK('Term 2'!BD80:BD80)=1,"",'Term 2'!BD80)</f>
        <v/>
      </c>
      <c r="C40" s="101" t="str">
        <f>IF('Term 4'!A41=0,"",'Term 4'!A41)</f>
        <v/>
      </c>
      <c r="D40" s="84"/>
      <c r="E40" s="79"/>
      <c r="F40" s="93" t="str">
        <f>IFERROR(IF(COUNTBLANK('Term 4'!BE93:BE93)=1,"",'Term 4'!BE93),"")</f>
        <v/>
      </c>
    </row>
    <row r="41" spans="1:6" ht="21" customHeight="1" x14ac:dyDescent="0.25">
      <c r="A41" s="106" t="s">
        <v>10</v>
      </c>
      <c r="B41" s="72" t="str">
        <f>IF(COUNTBLANK('Term 3'!BD80:BD80)=1,"",'Term 3'!BD80)</f>
        <v/>
      </c>
      <c r="C41" s="101" t="str">
        <f>IF('Term 4'!A48=0,"",'Term 4'!A48)</f>
        <v/>
      </c>
      <c r="D41" s="84"/>
      <c r="E41" s="79"/>
      <c r="F41" s="93" t="str">
        <f>IFERROR(IF(COUNTBLANK('Term 4'!BE94:BE94)=1,"",'Term 4'!BE94),"")</f>
        <v/>
      </c>
    </row>
    <row r="42" spans="1:6" ht="21" customHeight="1" x14ac:dyDescent="0.25">
      <c r="A42" s="106" t="s">
        <v>11</v>
      </c>
      <c r="B42" s="72" t="str">
        <f>IF(COUNTBLANK('Term 4'!BD80:BD80)=1,"",'Term 4'!BD80)</f>
        <v/>
      </c>
      <c r="C42" s="101" t="str">
        <f>IF('Term 4'!A55=0,"",'Term 4'!A55)</f>
        <v/>
      </c>
      <c r="D42" s="84"/>
      <c r="E42" s="79"/>
      <c r="F42" s="93" t="str">
        <f>IFERROR(IF(COUNTBLANK('Term 4'!BE95:BE95)=1,"",'Term 4'!BE95),"")</f>
        <v/>
      </c>
    </row>
    <row r="43" spans="1:6" ht="21" customHeight="1" x14ac:dyDescent="0.25">
      <c r="A43" s="68"/>
      <c r="B43" s="72"/>
      <c r="C43" s="101" t="str">
        <f>IF('Term 4'!A62=0,"",'Term 4'!A62)</f>
        <v/>
      </c>
      <c r="D43" s="84"/>
      <c r="E43" s="79"/>
      <c r="F43" s="93" t="str">
        <f>IFERROR(IF(COUNTBLANK('Term 4'!BE96:BE96)=1,"",'Term 4'!BE96),"")</f>
        <v/>
      </c>
    </row>
    <row r="44" spans="1:6" ht="21" customHeight="1" thickBot="1" x14ac:dyDescent="0.3">
      <c r="A44" s="68"/>
      <c r="B44" s="72"/>
      <c r="C44" s="103" t="str">
        <f>IF('Term 4'!A69=0,"",'Term 4'!A69)</f>
        <v/>
      </c>
      <c r="D44" s="85"/>
      <c r="E44" s="81"/>
      <c r="F44" s="93" t="str">
        <f>IFERROR(IF(COUNTBLANK('Term 4'!BE97:BE97)=1,"",'Term 4'!BE97),"")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drq0rp4qB24UayHRaftS95e80QdhYudzsBwj37t7hJZX9zLmw6KNMYkRzyJTHfBRxJKvEeLbqv5RwQs5C+ZJnQ==" saltValue="A+jPhfFdlPZxY9Ow+dwJaw=="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5" orientation="portrait" r:id="rId1"/>
  <drawing r:id="rId2"/>
  <tableParts count="1">
    <tablePart r:id="rId3"/>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zoomScaleNormal="100" workbookViewId="0">
      <selection activeCell="A46" sqref="A46:XFD1048576"/>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7" t="str">
        <f>IF(COUNTBLANK('Name Entry'!BF1:BF1)=1,"",'Name Entry'!BF1)</f>
        <v/>
      </c>
      <c r="B2" s="227"/>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1'!BG88:BG88)=1,"",'Term 1'!BG88),"")</f>
        <v/>
      </c>
    </row>
    <row r="6" spans="1:6" ht="21" customHeight="1" x14ac:dyDescent="0.25">
      <c r="A6" s="68"/>
      <c r="B6" s="68"/>
      <c r="C6" s="101" t="str">
        <f>IF('Term 1'!A13=0,"",'Term 1'!A13)</f>
        <v/>
      </c>
      <c r="D6" s="78"/>
      <c r="E6" s="79"/>
      <c r="F6" s="93" t="str">
        <f>IFERROR(IF(COUNTBLANK('Term 1'!BG89:BG89)=1,"",'Term 1'!BG89),"")</f>
        <v/>
      </c>
    </row>
    <row r="7" spans="1:6" ht="21" customHeight="1" x14ac:dyDescent="0.25">
      <c r="A7" s="68"/>
      <c r="B7" s="68"/>
      <c r="C7" s="101" t="str">
        <f>IF('Term 1'!A20=0,"",'Term 1'!A20)</f>
        <v/>
      </c>
      <c r="D7" s="78"/>
      <c r="E7" s="79"/>
      <c r="F7" s="93" t="str">
        <f>IFERROR(IF(COUNTBLANK('Term 1'!BG90:BG90)=1,"",'Term 1'!BG90),"")</f>
        <v/>
      </c>
    </row>
    <row r="8" spans="1:6" ht="21" customHeight="1" x14ac:dyDescent="0.25">
      <c r="A8" s="68"/>
      <c r="B8" s="68"/>
      <c r="C8" s="102" t="str">
        <f>IF('Term 1'!A27=0,"",'Term 1'!A27)</f>
        <v/>
      </c>
      <c r="D8" s="78"/>
      <c r="E8" s="79"/>
      <c r="F8" s="93" t="str">
        <f>IFERROR(IF(COUNTBLANK('Term 1'!BG91:BG91)=1,"",'Term 1'!BG91),"")</f>
        <v/>
      </c>
    </row>
    <row r="9" spans="1:6" ht="21" customHeight="1" x14ac:dyDescent="0.25">
      <c r="A9" s="68"/>
      <c r="B9" s="68"/>
      <c r="C9" s="101" t="str">
        <f>IF('Term 1'!A34=0,"",'Term 1'!A34)</f>
        <v/>
      </c>
      <c r="D9" s="78"/>
      <c r="E9" s="79"/>
      <c r="F9" s="93" t="str">
        <f>IFERROR(IF(COUNTBLANK('Term 1'!BG92:BG92)=1,"",'Term 1'!BG92),"")</f>
        <v/>
      </c>
    </row>
    <row r="10" spans="1:6" ht="21" customHeight="1" x14ac:dyDescent="0.25">
      <c r="A10" s="68"/>
      <c r="B10" s="68"/>
      <c r="C10" s="101" t="str">
        <f>IF('Term 1'!A41=0,"",'Term 1'!A41)</f>
        <v/>
      </c>
      <c r="D10" s="78"/>
      <c r="E10" s="79"/>
      <c r="F10" s="93" t="str">
        <f>IFERROR(IF(COUNTBLANK('Term 1'!BG93:BG93)=1,"",'Term 1'!BG93),"")</f>
        <v/>
      </c>
    </row>
    <row r="11" spans="1:6" ht="21" customHeight="1" x14ac:dyDescent="0.25">
      <c r="A11" s="68"/>
      <c r="B11" s="91"/>
      <c r="C11" s="101" t="str">
        <f>IF('Term 1'!A48=0,"",'Term 1'!A48)</f>
        <v/>
      </c>
      <c r="D11" s="78"/>
      <c r="E11" s="79"/>
      <c r="F11" s="93" t="str">
        <f>IFERROR(IF(COUNTBLANK('Term 1'!BG94:BG94)=1,"",'Term 1'!BG94),"")</f>
        <v/>
      </c>
    </row>
    <row r="12" spans="1:6" ht="21" customHeight="1" x14ac:dyDescent="0.25">
      <c r="A12" s="68"/>
      <c r="B12" s="68"/>
      <c r="C12" s="101" t="str">
        <f>IF('Term 1'!A55=0,"",'Term 1'!A55)</f>
        <v/>
      </c>
      <c r="D12" s="78"/>
      <c r="E12" s="79"/>
      <c r="F12" s="93" t="str">
        <f>IFERROR(IF(COUNTBLANK('Term 1'!BG95:BG95)=1,"",'Term 1'!BG95),"")</f>
        <v/>
      </c>
    </row>
    <row r="13" spans="1:6" ht="21" customHeight="1" x14ac:dyDescent="0.25">
      <c r="A13" s="68"/>
      <c r="B13" s="68"/>
      <c r="C13" s="101" t="str">
        <f>IF('Term 1'!A62=0,"",'Term 1'!A62)</f>
        <v/>
      </c>
      <c r="D13" s="78"/>
      <c r="E13" s="79"/>
      <c r="F13" s="93" t="str">
        <f>IFERROR(IF(COUNTBLANK('Term 1'!BG96:BG96)=1,"",'Term 1'!BG96),"")</f>
        <v/>
      </c>
    </row>
    <row r="14" spans="1:6" ht="21" customHeight="1" thickBot="1" x14ac:dyDescent="0.3">
      <c r="A14" s="68"/>
      <c r="B14" s="68"/>
      <c r="C14" s="101" t="str">
        <f>IF('Term 1'!A69=0,"",'Term 1'!A69)</f>
        <v/>
      </c>
      <c r="D14" s="80"/>
      <c r="E14" s="81"/>
      <c r="F14" s="93" t="str">
        <f>IFERROR(IF(COUNTBLANK('Term 1'!BG97:BG97)=1,"",'Term 1'!BG97),"")</f>
        <v/>
      </c>
    </row>
    <row r="15" spans="1:6" ht="21" customHeight="1" x14ac:dyDescent="0.25">
      <c r="A15" s="69"/>
      <c r="B15" s="70" t="e">
        <f>COUNTIF(tblChecklist3456789101112131415161718192021222324252627282930[Proficiency],"&gt;=3.00")/COUNTIF(tblChecklist3456789101112131415161718192021222324252627282930[Proficiency],"&gt;=0")</f>
        <v>#DIV/0!</v>
      </c>
      <c r="C15" s="100" t="str">
        <f>IF('Term 2'!A6=0,"",'Term 2'!A6)</f>
        <v/>
      </c>
      <c r="D15" s="82"/>
      <c r="E15" s="83"/>
      <c r="F15" s="93" t="str">
        <f>IFERROR(IF(COUNTBLANK('Term 2'!BG88:BG88)=1,"",'Term 2'!BG88),"")</f>
        <v/>
      </c>
    </row>
    <row r="16" spans="1:6" ht="21" customHeight="1" x14ac:dyDescent="0.25">
      <c r="A16" s="68"/>
      <c r="B16" s="68"/>
      <c r="C16" s="101" t="str">
        <f>IF('Term 2'!A13=0,"",'Term 2'!A13)</f>
        <v/>
      </c>
      <c r="D16" s="84"/>
      <c r="E16" s="79"/>
      <c r="F16" s="93" t="str">
        <f>IFERROR(IF(COUNTBLANK('Term 2'!BG89:BG89)=1,"",'Term 2'!BG89),"")</f>
        <v/>
      </c>
    </row>
    <row r="17" spans="1:6" ht="21" customHeight="1" x14ac:dyDescent="0.25">
      <c r="A17" s="68"/>
      <c r="B17" s="68"/>
      <c r="C17" s="101" t="str">
        <f>IF('Term 2'!A20=0,"",'Term 2'!A20)</f>
        <v/>
      </c>
      <c r="D17" s="84"/>
      <c r="E17" s="79"/>
      <c r="F17" s="93" t="str">
        <f>IFERROR(IF(COUNTBLANK('Term 2'!BG90:BG90)=1,"",'Term 2'!BG90),"")</f>
        <v/>
      </c>
    </row>
    <row r="18" spans="1:6" ht="21" customHeight="1" x14ac:dyDescent="0.25">
      <c r="A18" s="68"/>
      <c r="B18" s="71"/>
      <c r="C18" s="102" t="str">
        <f>IF('Term 2'!A27=0,"",'Term 2'!A27)</f>
        <v/>
      </c>
      <c r="D18" s="84"/>
      <c r="E18" s="79"/>
      <c r="F18" s="93" t="str">
        <f>IFERROR(IF(COUNTBLANK('Term 2'!BG91:BG91)=1,"",'Term 2'!BG91),"")</f>
        <v/>
      </c>
    </row>
    <row r="19" spans="1:6" ht="21" customHeight="1" x14ac:dyDescent="0.25">
      <c r="A19" s="68"/>
      <c r="B19" s="92"/>
      <c r="C19" s="101" t="str">
        <f>IF('Term 2'!A34=0,"",'Term 2'!A34)</f>
        <v/>
      </c>
      <c r="D19" s="84"/>
      <c r="E19" s="79"/>
      <c r="F19" s="93" t="str">
        <f>IFERROR(IF(COUNTBLANK('Term 2'!BG92:BG92)=1,"",'Term 2'!BG92),"")</f>
        <v/>
      </c>
    </row>
    <row r="20" spans="1:6" ht="21" customHeight="1" x14ac:dyDescent="0.25">
      <c r="A20" s="68"/>
      <c r="B20" s="68"/>
      <c r="C20" s="101" t="str">
        <f>IF('Term 2'!A41=0,"",'Term 2'!A41)</f>
        <v/>
      </c>
      <c r="D20" s="84"/>
      <c r="E20" s="79"/>
      <c r="F20" s="93" t="str">
        <f>IFERROR(IF(COUNTBLANK('Term 2'!BG93:BG93)=1,"",'Term 2'!BG93),"")</f>
        <v/>
      </c>
    </row>
    <row r="21" spans="1:6" ht="21" customHeight="1" x14ac:dyDescent="0.25">
      <c r="A21" s="68"/>
      <c r="B21" s="72"/>
      <c r="C21" s="101" t="str">
        <f>IF('Term 2'!A48=0,"",'Term 2'!A48)</f>
        <v/>
      </c>
      <c r="D21" s="84"/>
      <c r="E21" s="79"/>
      <c r="F21" s="93" t="str">
        <f>IFERROR(IF(COUNTBLANK('Term 2'!BG94:BG94)=1,"",'Term 2'!BG94),"")</f>
        <v/>
      </c>
    </row>
    <row r="22" spans="1:6" ht="21" customHeight="1" x14ac:dyDescent="0.25">
      <c r="A22" s="68"/>
      <c r="B22" s="73"/>
      <c r="C22" s="101" t="str">
        <f>IF('Term 2'!A55=0,"",'Term 2'!A55)</f>
        <v/>
      </c>
      <c r="D22" s="84"/>
      <c r="E22" s="79"/>
      <c r="F22" s="93" t="str">
        <f>IFERROR(IF(COUNTBLANK('Term 2'!BG95:BG95)=1,"",'Term 2'!BG95),"")</f>
        <v/>
      </c>
    </row>
    <row r="23" spans="1:6" ht="21" customHeight="1" x14ac:dyDescent="0.25">
      <c r="A23" s="68"/>
      <c r="B23" s="73"/>
      <c r="C23" s="101" t="str">
        <f>IF('Term 2'!A62=0,"",'Term 2'!A62)</f>
        <v/>
      </c>
      <c r="D23" s="84"/>
      <c r="E23" s="79"/>
      <c r="F23" s="93" t="str">
        <f>IFERROR(IF(COUNTBLANK('Term 2'!BG96:BG96)=1,"",'Term 2'!BG96),"")</f>
        <v/>
      </c>
    </row>
    <row r="24" spans="1:6" ht="21" customHeight="1" thickBot="1" x14ac:dyDescent="0.3">
      <c r="A24" s="68"/>
      <c r="B24" s="73"/>
      <c r="C24" s="101" t="str">
        <f>IF('Term 2'!A69=0,"",'Term 2'!A69)</f>
        <v/>
      </c>
      <c r="D24" s="85"/>
      <c r="E24" s="81"/>
      <c r="F24" s="93" t="str">
        <f>IFERROR(IF(COUNTBLANK('Term 2'!BG97:BG97)=1,"",'Term 2'!BG97),"")</f>
        <v/>
      </c>
    </row>
    <row r="25" spans="1:6" ht="21" customHeight="1" x14ac:dyDescent="0.25">
      <c r="A25" s="68"/>
      <c r="B25" s="73"/>
      <c r="C25" s="100" t="str">
        <f>IF('Term 3'!A6=0,"",'Term 3'!A6)</f>
        <v/>
      </c>
      <c r="D25" s="82"/>
      <c r="E25" s="83"/>
      <c r="F25" s="93" t="str">
        <f>IFERROR(IF(COUNTBLANK('Term 3'!BG88:BG88)=1,"",'Term 3'!BG88),"")</f>
        <v/>
      </c>
    </row>
    <row r="26" spans="1:6" ht="21" customHeight="1" x14ac:dyDescent="0.25">
      <c r="A26" s="68"/>
      <c r="B26" s="73"/>
      <c r="C26" s="101" t="str">
        <f>IF('Term 3'!A13=0,"",'Term 3'!A13)</f>
        <v/>
      </c>
      <c r="D26" s="84"/>
      <c r="E26" s="79"/>
      <c r="F26" s="93" t="str">
        <f>IFERROR(IF(COUNTBLANK('Term 3'!BG89:BG89)=1,"",'Term 3'!BG89),"")</f>
        <v/>
      </c>
    </row>
    <row r="27" spans="1:6" ht="21" customHeight="1" x14ac:dyDescent="0.25">
      <c r="A27" s="68"/>
      <c r="B27" s="73"/>
      <c r="C27" s="101" t="str">
        <f>IF('Term 3'!A20=0,"",'Term 3'!A20)</f>
        <v/>
      </c>
      <c r="D27" s="84"/>
      <c r="E27" s="79"/>
      <c r="F27" s="93" t="str">
        <f>IFERROR(IF(COUNTBLANK('Term 3'!BG90:BG90)=1,"",'Term 3'!BG90),"")</f>
        <v/>
      </c>
    </row>
    <row r="28" spans="1:6" ht="21" customHeight="1" x14ac:dyDescent="0.25">
      <c r="A28" s="68"/>
      <c r="B28" s="73"/>
      <c r="C28" s="102" t="str">
        <f>IF('Term 3'!A27=0,"",'Term 3'!A27)</f>
        <v/>
      </c>
      <c r="D28" s="84"/>
      <c r="E28" s="79"/>
      <c r="F28" s="93" t="str">
        <f>IFERROR(IF(COUNTBLANK('Term 3'!BG91:BG91)=1,"",'Term 3'!BG91),"")</f>
        <v/>
      </c>
    </row>
    <row r="29" spans="1:6" ht="21" customHeight="1" x14ac:dyDescent="0.25">
      <c r="A29" s="68"/>
      <c r="B29" s="72"/>
      <c r="C29" s="101" t="str">
        <f>IF('Term 3'!A34=0,"",'Term 3'!A34)</f>
        <v/>
      </c>
      <c r="D29" s="84"/>
      <c r="E29" s="79"/>
      <c r="F29" s="93" t="str">
        <f>IFERROR(IF(COUNTBLANK('Term 3'!BG92:BG92)=1,"",'Term 3'!BG92),"")</f>
        <v/>
      </c>
    </row>
    <row r="30" spans="1:6" ht="21" customHeight="1" x14ac:dyDescent="0.25">
      <c r="A30" s="68"/>
      <c r="B30" s="72"/>
      <c r="C30" s="101" t="str">
        <f>IF('Term 3'!A41=0,"",'Term 3'!A41)</f>
        <v/>
      </c>
      <c r="D30" s="84"/>
      <c r="E30" s="79"/>
      <c r="F30" s="93" t="str">
        <f>IFERROR(IF(COUNTBLANK('Term 3'!BG93:BG93)=1,"",'Term 3'!BG93),"")</f>
        <v/>
      </c>
    </row>
    <row r="31" spans="1:6" ht="21" customHeight="1" x14ac:dyDescent="0.25">
      <c r="A31" s="68"/>
      <c r="B31" s="72"/>
      <c r="C31" s="101" t="str">
        <f>IF('Term 3'!A48=0,"",'Term 3'!A48)</f>
        <v/>
      </c>
      <c r="D31" s="84"/>
      <c r="E31" s="79"/>
      <c r="F31" s="93" t="str">
        <f>IFERROR(IF(COUNTBLANK('Term 3'!BG94:BG94)=1,"",'Term 3'!BG94),"")</f>
        <v/>
      </c>
    </row>
    <row r="32" spans="1:6" ht="21" customHeight="1" x14ac:dyDescent="0.25">
      <c r="A32" s="68"/>
      <c r="B32" s="72"/>
      <c r="C32" s="101" t="str">
        <f>IF('Term 3'!A55=0,"",'Term 3'!A55)</f>
        <v/>
      </c>
      <c r="D32" s="84"/>
      <c r="E32" s="79"/>
      <c r="F32" s="93" t="str">
        <f>IFERROR(IF(COUNTBLANK('Term 3'!BG95:BG95)=1,"",'Term 3'!BG95),"")</f>
        <v/>
      </c>
    </row>
    <row r="33" spans="1:6" ht="21" customHeight="1" x14ac:dyDescent="0.25">
      <c r="A33" s="68"/>
      <c r="B33" s="72"/>
      <c r="C33" s="101" t="str">
        <f>IF('Term 3'!A62=0,"",'Term 3'!A62)</f>
        <v/>
      </c>
      <c r="D33" s="84"/>
      <c r="E33" s="79"/>
      <c r="F33" s="93" t="str">
        <f>IFERROR(IF(COUNTBLANK('Term 3'!BG96:BG96)=1,"",'Term 3'!BG96),"")</f>
        <v/>
      </c>
    </row>
    <row r="34" spans="1:6" ht="21" customHeight="1" thickBot="1" x14ac:dyDescent="0.3">
      <c r="A34" s="68"/>
      <c r="B34" s="72"/>
      <c r="C34" s="101" t="str">
        <f>IF('Term 3'!A69=0,"",'Term 3'!A69)</f>
        <v/>
      </c>
      <c r="D34" s="85"/>
      <c r="E34" s="81"/>
      <c r="F34" s="93" t="str">
        <f>IFERROR(IF(COUNTBLANK('Term 3'!BG97:BG97)=1,"",'Term 3'!BG97),"")</f>
        <v/>
      </c>
    </row>
    <row r="35" spans="1:6" ht="21" customHeight="1" x14ac:dyDescent="0.25">
      <c r="A35" s="68"/>
      <c r="B35" s="72"/>
      <c r="C35" s="100" t="str">
        <f>IF('Term 4'!A6=0,"",'Term 4'!A6)</f>
        <v/>
      </c>
      <c r="D35" s="82"/>
      <c r="E35" s="83"/>
      <c r="F35" s="93" t="str">
        <f>IFERROR(IF(COUNTBLANK('Term 4'!BG88:BG88)=1,"",'Term 4'!BG88),"")</f>
        <v/>
      </c>
    </row>
    <row r="36" spans="1:6" ht="21" customHeight="1" x14ac:dyDescent="0.25">
      <c r="A36" s="68"/>
      <c r="B36" s="72"/>
      <c r="C36" s="101" t="str">
        <f>IF('Term 4'!A13=0,"",'Term 4'!A13)</f>
        <v/>
      </c>
      <c r="D36" s="84"/>
      <c r="E36" s="79"/>
      <c r="F36" s="93" t="str">
        <f>IFERROR(IF(COUNTBLANK('Term 4'!BG89:BG89)=1,"",'Term 4'!BG89),"")</f>
        <v/>
      </c>
    </row>
    <row r="37" spans="1:6" ht="21" customHeight="1" x14ac:dyDescent="0.25">
      <c r="A37" s="68"/>
      <c r="B37" s="72"/>
      <c r="C37" s="101" t="str">
        <f>IF('Term 4'!A20=0,"",'Term 4'!A20)</f>
        <v/>
      </c>
      <c r="D37" s="84"/>
      <c r="E37" s="79"/>
      <c r="F37" s="93" t="str">
        <f>IFERROR(IF(COUNTBLANK('Term 4'!BG90:BG90)=1,"",'Term 4'!BG90),"")</f>
        <v/>
      </c>
    </row>
    <row r="38" spans="1:6" ht="21" customHeight="1" x14ac:dyDescent="0.25">
      <c r="A38" s="68"/>
      <c r="B38" s="72"/>
      <c r="C38" s="102" t="str">
        <f>IF('Term 4'!A27=0,"",'Term 4'!A27)</f>
        <v/>
      </c>
      <c r="D38" s="84"/>
      <c r="E38" s="79"/>
      <c r="F38" s="93" t="str">
        <f>IFERROR(IF(COUNTBLANK('Term 4'!BG91:BG91)=1,"",'Term 4'!BG91),"")</f>
        <v/>
      </c>
    </row>
    <row r="39" spans="1:6" ht="21" customHeight="1" x14ac:dyDescent="0.25">
      <c r="A39" s="106" t="s">
        <v>8</v>
      </c>
      <c r="B39" s="72" t="str">
        <f>IF(COUNTBLANK('Term 1'!BF80:BF80)=1,"",'Term 1'!BF80)</f>
        <v/>
      </c>
      <c r="C39" s="101" t="str">
        <f>IF('Term 4'!A34=0,"",'Term 4'!A34)</f>
        <v/>
      </c>
      <c r="D39" s="84"/>
      <c r="E39" s="79"/>
      <c r="F39" s="93" t="str">
        <f>IFERROR(IF(COUNTBLANK('Term 4'!BG92:BG92)=1,"",'Term 4'!BG92),"")</f>
        <v/>
      </c>
    </row>
    <row r="40" spans="1:6" ht="21" customHeight="1" x14ac:dyDescent="0.25">
      <c r="A40" s="106" t="s">
        <v>9</v>
      </c>
      <c r="B40" s="72" t="str">
        <f>IF(COUNTBLANK('Term 2'!BF80:BF80)=1,"",'Term 2'!BF80)</f>
        <v/>
      </c>
      <c r="C40" s="101" t="str">
        <f>IF('Term 4'!A41=0,"",'Term 4'!A41)</f>
        <v/>
      </c>
      <c r="D40" s="84"/>
      <c r="E40" s="79"/>
      <c r="F40" s="93" t="str">
        <f>IFERROR(IF(COUNTBLANK('Term 4'!BG93:BG93)=1,"",'Term 4'!BG93),"")</f>
        <v/>
      </c>
    </row>
    <row r="41" spans="1:6" ht="21" customHeight="1" x14ac:dyDescent="0.25">
      <c r="A41" s="106" t="s">
        <v>10</v>
      </c>
      <c r="B41" s="72" t="str">
        <f>IF(COUNTBLANK('Term 3'!BF80:BF80)=1,"",'Term 3'!BF80)</f>
        <v/>
      </c>
      <c r="C41" s="101" t="str">
        <f>IF('Term 4'!A48=0,"",'Term 4'!A48)</f>
        <v/>
      </c>
      <c r="D41" s="84"/>
      <c r="E41" s="79"/>
      <c r="F41" s="93" t="str">
        <f>IFERROR(IF(COUNTBLANK('Term 4'!BG94:BG94)=1,"",'Term 4'!BG94),"")</f>
        <v/>
      </c>
    </row>
    <row r="42" spans="1:6" ht="21" customHeight="1" x14ac:dyDescent="0.25">
      <c r="A42" s="106" t="s">
        <v>11</v>
      </c>
      <c r="B42" s="72" t="str">
        <f>IF(COUNTBLANK('Term 4'!BF80:BF80)=1,"",'Term 4'!BF80)</f>
        <v/>
      </c>
      <c r="C42" s="101" t="str">
        <f>IF('Term 4'!A55=0,"",'Term 4'!A55)</f>
        <v/>
      </c>
      <c r="D42" s="84"/>
      <c r="E42" s="79"/>
      <c r="F42" s="93" t="str">
        <f>IFERROR(IF(COUNTBLANK('Term 4'!BG95:BG95)=1,"",'Term 4'!BG95),"")</f>
        <v/>
      </c>
    </row>
    <row r="43" spans="1:6" ht="21" customHeight="1" x14ac:dyDescent="0.25">
      <c r="A43" s="68"/>
      <c r="B43" s="72"/>
      <c r="C43" s="101" t="str">
        <f>IF('Term 4'!A62=0,"",'Term 4'!A62)</f>
        <v/>
      </c>
      <c r="D43" s="84"/>
      <c r="E43" s="79"/>
      <c r="F43" s="93" t="str">
        <f>IFERROR(IF(COUNTBLANK('Term 4'!BG96:BG96)=1,"",'Term 4'!BG96),"")</f>
        <v/>
      </c>
    </row>
    <row r="44" spans="1:6" ht="21" customHeight="1" thickBot="1" x14ac:dyDescent="0.3">
      <c r="A44" s="68"/>
      <c r="B44" s="72"/>
      <c r="C44" s="103" t="str">
        <f>IF('Term 4'!A69=0,"",'Term 4'!A69)</f>
        <v/>
      </c>
      <c r="D44" s="85"/>
      <c r="E44" s="81"/>
      <c r="F44" s="93" t="str">
        <f>IFERROR(IF(COUNTBLANK('Term 4'!BG97:BG97)=1,"",'Term 4'!BG97),"")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K4xCycEPcihxAtd9FLYj+nkZMgY9ZljO9A3ZJ+fiIdAmRBd2GWWvwlrvddz5e7CVRNGC/j7nPx15GHK4/Lrt+A==" saltValue="Tu68qhJ07473PwaVdXsa4A=="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5" orientation="portrait" r:id="rId1"/>
  <drawing r:id="rId2"/>
  <tableParts count="1">
    <tablePart r:id="rId3"/>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zoomScaleNormal="100" workbookViewId="0">
      <selection activeCell="A46" sqref="A46:XFD52"/>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7" t="str">
        <f>IF(COUNTBLANK('Name Entry'!BH1:BH1)=1,"",'Name Entry'!BH1)</f>
        <v/>
      </c>
      <c r="B2" s="227"/>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1'!BI88:BI88)=1,"",'Term 1'!BI88),"")</f>
        <v/>
      </c>
    </row>
    <row r="6" spans="1:6" ht="21" customHeight="1" x14ac:dyDescent="0.25">
      <c r="A6" s="68"/>
      <c r="B6" s="68"/>
      <c r="C6" s="101" t="str">
        <f>IF('Term 1'!A13=0,"",'Term 1'!A13)</f>
        <v/>
      </c>
      <c r="D6" s="78"/>
      <c r="E6" s="79"/>
      <c r="F6" s="93" t="str">
        <f>IFERROR(IF(COUNTBLANK('Term 1'!BI89:BI89)=1,"",'Term 1'!BI89),"")</f>
        <v/>
      </c>
    </row>
    <row r="7" spans="1:6" ht="21" customHeight="1" x14ac:dyDescent="0.25">
      <c r="A7" s="68"/>
      <c r="B7" s="68"/>
      <c r="C7" s="101" t="str">
        <f>IF('Term 1'!A20=0,"",'Term 1'!A20)</f>
        <v/>
      </c>
      <c r="D7" s="78"/>
      <c r="E7" s="79"/>
      <c r="F7" s="93" t="str">
        <f>IFERROR(IF(COUNTBLANK('Term 1'!BI90:BI90)=1,"",'Term 1'!BI90),"")</f>
        <v/>
      </c>
    </row>
    <row r="8" spans="1:6" ht="21" customHeight="1" x14ac:dyDescent="0.25">
      <c r="A8" s="68"/>
      <c r="B8" s="68"/>
      <c r="C8" s="102" t="str">
        <f>IF('Term 1'!A27=0,"",'Term 1'!A27)</f>
        <v/>
      </c>
      <c r="D8" s="78"/>
      <c r="E8" s="79"/>
      <c r="F8" s="93" t="str">
        <f>IFERROR(IF(COUNTBLANK('Term 1'!BI91:BI91)=1,"",'Term 1'!BI91),"")</f>
        <v/>
      </c>
    </row>
    <row r="9" spans="1:6" ht="21" customHeight="1" x14ac:dyDescent="0.25">
      <c r="A9" s="68"/>
      <c r="B9" s="68"/>
      <c r="C9" s="101" t="str">
        <f>IF('Term 1'!A34=0,"",'Term 1'!A34)</f>
        <v/>
      </c>
      <c r="D9" s="78"/>
      <c r="E9" s="79"/>
      <c r="F9" s="93" t="str">
        <f>IFERROR(IF(COUNTBLANK('Term 1'!BI92:BI92)=1,"",'Term 1'!BI92),"")</f>
        <v/>
      </c>
    </row>
    <row r="10" spans="1:6" ht="21" customHeight="1" x14ac:dyDescent="0.25">
      <c r="A10" s="68"/>
      <c r="B10" s="68"/>
      <c r="C10" s="101" t="str">
        <f>IF('Term 1'!A41=0,"",'Term 1'!A41)</f>
        <v/>
      </c>
      <c r="D10" s="78"/>
      <c r="E10" s="79"/>
      <c r="F10" s="93" t="str">
        <f>IFERROR(IF(COUNTBLANK('Term 1'!BI93:BI93)=1,"",'Term 1'!BI93),"")</f>
        <v/>
      </c>
    </row>
    <row r="11" spans="1:6" ht="21" customHeight="1" x14ac:dyDescent="0.25">
      <c r="A11" s="68"/>
      <c r="B11" s="91"/>
      <c r="C11" s="101" t="str">
        <f>IF('Term 1'!A48=0,"",'Term 1'!A48)</f>
        <v/>
      </c>
      <c r="D11" s="78"/>
      <c r="E11" s="79"/>
      <c r="F11" s="93" t="str">
        <f>IFERROR(IF(COUNTBLANK('Term 1'!BI94:BI94)=1,"",'Term 1'!BI94),"")</f>
        <v/>
      </c>
    </row>
    <row r="12" spans="1:6" ht="21" customHeight="1" x14ac:dyDescent="0.25">
      <c r="A12" s="68"/>
      <c r="B12" s="68"/>
      <c r="C12" s="101" t="str">
        <f>IF('Term 1'!A55=0,"",'Term 1'!A55)</f>
        <v/>
      </c>
      <c r="D12" s="78"/>
      <c r="E12" s="79"/>
      <c r="F12" s="93" t="str">
        <f>IFERROR(IF(COUNTBLANK('Term 1'!BI95:BI95)=1,"",'Term 1'!BI95),"")</f>
        <v/>
      </c>
    </row>
    <row r="13" spans="1:6" ht="21" customHeight="1" x14ac:dyDescent="0.25">
      <c r="A13" s="68"/>
      <c r="B13" s="68"/>
      <c r="C13" s="101" t="str">
        <f>IF('Term 1'!A62=0,"",'Term 1'!A62)</f>
        <v/>
      </c>
      <c r="D13" s="78"/>
      <c r="E13" s="79"/>
      <c r="F13" s="93" t="str">
        <f>IFERROR(IF(COUNTBLANK('Term 1'!BI96:BI96)=1,"",'Term 1'!BI96),"")</f>
        <v/>
      </c>
    </row>
    <row r="14" spans="1:6" ht="21" customHeight="1" thickBot="1" x14ac:dyDescent="0.3">
      <c r="A14" s="68"/>
      <c r="B14" s="68"/>
      <c r="C14" s="101" t="str">
        <f>IF('Term 1'!A69=0,"",'Term 1'!A69)</f>
        <v/>
      </c>
      <c r="D14" s="80"/>
      <c r="E14" s="81"/>
      <c r="F14" s="93" t="str">
        <f>IFERROR(IF(COUNTBLANK('Term 1'!BI97:BI97)=1,"",'Term 1'!BI97),"")</f>
        <v/>
      </c>
    </row>
    <row r="15" spans="1:6" ht="21" customHeight="1" x14ac:dyDescent="0.25">
      <c r="A15" s="69"/>
      <c r="B15" s="70" t="e">
        <f>COUNTIF(tblChecklist345678910111213141516171819202122232425262728293031[Proficiency],"&gt;=3.00")/COUNTIF(tblChecklist345678910111213141516171819202122232425262728293031[Proficiency],"&gt;=0")</f>
        <v>#DIV/0!</v>
      </c>
      <c r="C15" s="100" t="str">
        <f>IF('Term 2'!A6=0,"",'Term 2'!A6)</f>
        <v/>
      </c>
      <c r="D15" s="82"/>
      <c r="E15" s="83"/>
      <c r="F15" s="93" t="str">
        <f>IFERROR(IF(COUNTBLANK('Term 2'!BI88:BI88)=1,"",'Term 2'!BI88),"")</f>
        <v/>
      </c>
    </row>
    <row r="16" spans="1:6" ht="21" customHeight="1" x14ac:dyDescent="0.25">
      <c r="A16" s="68"/>
      <c r="B16" s="68"/>
      <c r="C16" s="101" t="str">
        <f>IF('Term 2'!A13=0,"",'Term 2'!A13)</f>
        <v/>
      </c>
      <c r="D16" s="84"/>
      <c r="E16" s="79"/>
      <c r="F16" s="93" t="str">
        <f>IFERROR(IF(COUNTBLANK('Term 2'!BI89:BI89)=1,"",'Term 2'!BI89),"")</f>
        <v/>
      </c>
    </row>
    <row r="17" spans="1:6" ht="21" customHeight="1" x14ac:dyDescent="0.25">
      <c r="A17" s="68"/>
      <c r="B17" s="68"/>
      <c r="C17" s="101" t="str">
        <f>IF('Term 2'!A20=0,"",'Term 2'!A20)</f>
        <v/>
      </c>
      <c r="D17" s="84"/>
      <c r="E17" s="79"/>
      <c r="F17" s="93" t="str">
        <f>IFERROR(IF(COUNTBLANK('Term 2'!BI90:BI90)=1,"",'Term 2'!BI90),"")</f>
        <v/>
      </c>
    </row>
    <row r="18" spans="1:6" ht="21" customHeight="1" x14ac:dyDescent="0.25">
      <c r="A18" s="68"/>
      <c r="B18" s="71"/>
      <c r="C18" s="102" t="str">
        <f>IF('Term 2'!A27=0,"",'Term 2'!A27)</f>
        <v/>
      </c>
      <c r="D18" s="84"/>
      <c r="E18" s="79"/>
      <c r="F18" s="93" t="str">
        <f>IFERROR(IF(COUNTBLANK('Term 2'!BI91:BI91)=1,"",'Term 2'!BI91),"")</f>
        <v/>
      </c>
    </row>
    <row r="19" spans="1:6" ht="21" customHeight="1" x14ac:dyDescent="0.25">
      <c r="A19" s="68"/>
      <c r="B19" s="92"/>
      <c r="C19" s="101" t="str">
        <f>IF('Term 2'!A34=0,"",'Term 2'!A34)</f>
        <v/>
      </c>
      <c r="D19" s="84"/>
      <c r="E19" s="79"/>
      <c r="F19" s="93" t="str">
        <f>IFERROR(IF(COUNTBLANK('Term 2'!BI92:BI92)=1,"",'Term 2'!BI92),"")</f>
        <v/>
      </c>
    </row>
    <row r="20" spans="1:6" ht="21" customHeight="1" x14ac:dyDescent="0.25">
      <c r="A20" s="68"/>
      <c r="B20" s="68"/>
      <c r="C20" s="101" t="str">
        <f>IF('Term 2'!A41=0,"",'Term 2'!A41)</f>
        <v/>
      </c>
      <c r="D20" s="84"/>
      <c r="E20" s="79"/>
      <c r="F20" s="93" t="str">
        <f>IFERROR(IF(COUNTBLANK('Term 2'!BI93:BI93)=1,"",'Term 2'!BI93),"")</f>
        <v/>
      </c>
    </row>
    <row r="21" spans="1:6" ht="21" customHeight="1" x14ac:dyDescent="0.25">
      <c r="A21" s="68"/>
      <c r="B21" s="72"/>
      <c r="C21" s="101" t="str">
        <f>IF('Term 2'!A48=0,"",'Term 2'!A48)</f>
        <v/>
      </c>
      <c r="D21" s="84"/>
      <c r="E21" s="79"/>
      <c r="F21" s="93" t="str">
        <f>IFERROR(IF(COUNTBLANK('Term 2'!BI94:BI94)=1,"",'Term 2'!BI94),"")</f>
        <v/>
      </c>
    </row>
    <row r="22" spans="1:6" ht="21" customHeight="1" x14ac:dyDescent="0.25">
      <c r="A22" s="68"/>
      <c r="B22" s="73"/>
      <c r="C22" s="101" t="str">
        <f>IF('Term 2'!A55=0,"",'Term 2'!A55)</f>
        <v/>
      </c>
      <c r="D22" s="84"/>
      <c r="E22" s="79"/>
      <c r="F22" s="93" t="str">
        <f>IFERROR(IF(COUNTBLANK('Term 2'!BI95:BI95)=1,"",'Term 2'!BI95),"")</f>
        <v/>
      </c>
    </row>
    <row r="23" spans="1:6" ht="21" customHeight="1" x14ac:dyDescent="0.25">
      <c r="A23" s="68"/>
      <c r="B23" s="73"/>
      <c r="C23" s="101" t="str">
        <f>IF('Term 2'!A62=0,"",'Term 2'!A62)</f>
        <v/>
      </c>
      <c r="D23" s="84"/>
      <c r="E23" s="79"/>
      <c r="F23" s="93" t="str">
        <f>IFERROR(IF(COUNTBLANK('Term 2'!BI96:BI96)=1,"",'Term 2'!BI96),"")</f>
        <v/>
      </c>
    </row>
    <row r="24" spans="1:6" ht="21" customHeight="1" thickBot="1" x14ac:dyDescent="0.3">
      <c r="A24" s="68"/>
      <c r="B24" s="73"/>
      <c r="C24" s="101" t="str">
        <f>IF('Term 2'!A69=0,"",'Term 2'!A69)</f>
        <v/>
      </c>
      <c r="D24" s="85"/>
      <c r="E24" s="81"/>
      <c r="F24" s="93" t="str">
        <f>IFERROR(IF(COUNTBLANK('Term 2'!BI97:BI97)=1,"",'Term 2'!BI97),"")</f>
        <v/>
      </c>
    </row>
    <row r="25" spans="1:6" ht="21" customHeight="1" x14ac:dyDescent="0.25">
      <c r="A25" s="68"/>
      <c r="B25" s="73"/>
      <c r="C25" s="100" t="str">
        <f>IF('Term 3'!A6=0,"",'Term 3'!A6)</f>
        <v/>
      </c>
      <c r="D25" s="82"/>
      <c r="E25" s="83"/>
      <c r="F25" s="93" t="str">
        <f>IFERROR(IF(COUNTBLANK('Term 3'!BI88:BI88)=1,"",'Term 3'!BI88),"")</f>
        <v/>
      </c>
    </row>
    <row r="26" spans="1:6" ht="21" customHeight="1" x14ac:dyDescent="0.25">
      <c r="A26" s="68"/>
      <c r="B26" s="73"/>
      <c r="C26" s="101" t="str">
        <f>IF('Term 3'!A13=0,"",'Term 3'!A13)</f>
        <v/>
      </c>
      <c r="D26" s="84"/>
      <c r="E26" s="79"/>
      <c r="F26" s="93" t="str">
        <f>IFERROR(IF(COUNTBLANK('Term 3'!BI89:BI89)=1,"",'Term 3'!BI89),"")</f>
        <v/>
      </c>
    </row>
    <row r="27" spans="1:6" ht="21" customHeight="1" x14ac:dyDescent="0.25">
      <c r="A27" s="68"/>
      <c r="B27" s="73"/>
      <c r="C27" s="101" t="str">
        <f>IF('Term 3'!A20=0,"",'Term 3'!A20)</f>
        <v/>
      </c>
      <c r="D27" s="84"/>
      <c r="E27" s="79"/>
      <c r="F27" s="93" t="str">
        <f>IFERROR(IF(COUNTBLANK('Term 3'!BI90:BI90)=1,"",'Term 3'!BI90),"")</f>
        <v/>
      </c>
    </row>
    <row r="28" spans="1:6" ht="21" customHeight="1" x14ac:dyDescent="0.25">
      <c r="A28" s="68"/>
      <c r="B28" s="73"/>
      <c r="C28" s="102" t="str">
        <f>IF('Term 3'!A27=0,"",'Term 3'!A27)</f>
        <v/>
      </c>
      <c r="D28" s="84"/>
      <c r="E28" s="79"/>
      <c r="F28" s="93" t="str">
        <f>IFERROR(IF(COUNTBLANK('Term 3'!BI91:BI91)=1,"",'Term 3'!BI91),"")</f>
        <v/>
      </c>
    </row>
    <row r="29" spans="1:6" ht="21" customHeight="1" x14ac:dyDescent="0.25">
      <c r="A29" s="68"/>
      <c r="B29" s="72"/>
      <c r="C29" s="101" t="str">
        <f>IF('Term 3'!A34=0,"",'Term 3'!A34)</f>
        <v/>
      </c>
      <c r="D29" s="84"/>
      <c r="E29" s="79"/>
      <c r="F29" s="93" t="str">
        <f>IFERROR(IF(COUNTBLANK('Term 3'!BI92:BI92)=1,"",'Term 3'!BI92),"")</f>
        <v/>
      </c>
    </row>
    <row r="30" spans="1:6" ht="21" customHeight="1" x14ac:dyDescent="0.25">
      <c r="A30" s="68"/>
      <c r="B30" s="72"/>
      <c r="C30" s="101" t="str">
        <f>IF('Term 3'!A41=0,"",'Term 3'!A41)</f>
        <v/>
      </c>
      <c r="D30" s="84"/>
      <c r="E30" s="79"/>
      <c r="F30" s="93" t="str">
        <f>IFERROR(IF(COUNTBLANK('Term 3'!BI93:BI93)=1,"",'Term 3'!BI93),"")</f>
        <v/>
      </c>
    </row>
    <row r="31" spans="1:6" ht="21" customHeight="1" x14ac:dyDescent="0.25">
      <c r="A31" s="68"/>
      <c r="B31" s="72"/>
      <c r="C31" s="101" t="str">
        <f>IF('Term 3'!A48=0,"",'Term 3'!A48)</f>
        <v/>
      </c>
      <c r="D31" s="84"/>
      <c r="E31" s="79"/>
      <c r="F31" s="93" t="str">
        <f>IFERROR(IF(COUNTBLANK('Term 3'!BI94:BI94)=1,"",'Term 3'!BI94),"")</f>
        <v/>
      </c>
    </row>
    <row r="32" spans="1:6" ht="21" customHeight="1" x14ac:dyDescent="0.25">
      <c r="A32" s="68"/>
      <c r="B32" s="72"/>
      <c r="C32" s="101" t="str">
        <f>IF('Term 3'!A55=0,"",'Term 3'!A55)</f>
        <v/>
      </c>
      <c r="D32" s="84"/>
      <c r="E32" s="79"/>
      <c r="F32" s="93" t="str">
        <f>IFERROR(IF(COUNTBLANK('Term 3'!BI95:BI95)=1,"",'Term 3'!BI95),"")</f>
        <v/>
      </c>
    </row>
    <row r="33" spans="1:6" ht="21" customHeight="1" x14ac:dyDescent="0.25">
      <c r="A33" s="68"/>
      <c r="B33" s="72"/>
      <c r="C33" s="101" t="str">
        <f>IF('Term 3'!A62=0,"",'Term 3'!A62)</f>
        <v/>
      </c>
      <c r="D33" s="84"/>
      <c r="E33" s="79"/>
      <c r="F33" s="93" t="str">
        <f>IFERROR(IF(COUNTBLANK('Term 3'!BI96:BI96)=1,"",'Term 3'!BI96),"")</f>
        <v/>
      </c>
    </row>
    <row r="34" spans="1:6" ht="21" customHeight="1" thickBot="1" x14ac:dyDescent="0.3">
      <c r="A34" s="68"/>
      <c r="B34" s="72"/>
      <c r="C34" s="101" t="str">
        <f>IF('Term 3'!A69=0,"",'Term 3'!A69)</f>
        <v/>
      </c>
      <c r="D34" s="85"/>
      <c r="E34" s="81"/>
      <c r="F34" s="93" t="str">
        <f>IFERROR(IF(COUNTBLANK('Term 3'!BI97:BI97)=1,"",'Term 3'!BI97),"")</f>
        <v/>
      </c>
    </row>
    <row r="35" spans="1:6" ht="21" customHeight="1" x14ac:dyDescent="0.25">
      <c r="A35" s="68"/>
      <c r="B35" s="72"/>
      <c r="C35" s="100" t="str">
        <f>IF('Term 4'!A6=0,"",'Term 4'!A6)</f>
        <v/>
      </c>
      <c r="D35" s="82"/>
      <c r="E35" s="83"/>
      <c r="F35" s="93" t="str">
        <f>IFERROR(IF(COUNTBLANK('Term 4'!BI88:BI88)=1,"",'Term 4'!BI88),"")</f>
        <v/>
      </c>
    </row>
    <row r="36" spans="1:6" ht="21" customHeight="1" x14ac:dyDescent="0.25">
      <c r="A36" s="68"/>
      <c r="B36" s="72"/>
      <c r="C36" s="101" t="str">
        <f>IF('Term 4'!A13=0,"",'Term 4'!A13)</f>
        <v/>
      </c>
      <c r="D36" s="84"/>
      <c r="E36" s="79"/>
      <c r="F36" s="93" t="str">
        <f>IFERROR(IF(COUNTBLANK('Term 4'!BI89:BI89)=1,"",'Term 4'!BI89),"")</f>
        <v/>
      </c>
    </row>
    <row r="37" spans="1:6" ht="21" customHeight="1" x14ac:dyDescent="0.25">
      <c r="A37" s="68"/>
      <c r="B37" s="72"/>
      <c r="C37" s="101" t="str">
        <f>IF('Term 4'!A20=0,"",'Term 4'!A20)</f>
        <v/>
      </c>
      <c r="D37" s="84"/>
      <c r="E37" s="79"/>
      <c r="F37" s="93" t="str">
        <f>IFERROR(IF(COUNTBLANK('Term 4'!BI90:BI90)=1,"",'Term 4'!BI90),"")</f>
        <v/>
      </c>
    </row>
    <row r="38" spans="1:6" ht="21" customHeight="1" x14ac:dyDescent="0.25">
      <c r="A38" s="68"/>
      <c r="B38" s="72"/>
      <c r="C38" s="102" t="str">
        <f>IF('Term 4'!A27=0,"",'Term 4'!A27)</f>
        <v/>
      </c>
      <c r="D38" s="84"/>
      <c r="E38" s="79"/>
      <c r="F38" s="93" t="str">
        <f>IFERROR(IF(COUNTBLANK('Term 4'!BI91:BI91)=1,"",'Term 4'!BI91),"")</f>
        <v/>
      </c>
    </row>
    <row r="39" spans="1:6" ht="21" customHeight="1" x14ac:dyDescent="0.25">
      <c r="A39" s="106" t="s">
        <v>8</v>
      </c>
      <c r="B39" s="72" t="str">
        <f>IF(COUNTBLANK('Term 1'!BH80:BH80)=1,"",'Term 1'!BH80)</f>
        <v/>
      </c>
      <c r="C39" s="101" t="str">
        <f>IF('Term 4'!A34=0,"",'Term 4'!A34)</f>
        <v/>
      </c>
      <c r="D39" s="84"/>
      <c r="E39" s="79"/>
      <c r="F39" s="93" t="str">
        <f>IFERROR(IF(COUNTBLANK('Term 4'!BI92:BI92)=1,"",'Term 4'!BI92),"")</f>
        <v/>
      </c>
    </row>
    <row r="40" spans="1:6" ht="21" customHeight="1" x14ac:dyDescent="0.25">
      <c r="A40" s="106" t="s">
        <v>9</v>
      </c>
      <c r="B40" s="72" t="str">
        <f>IF(COUNTBLANK('Term 2'!BH80:BH80)=1,"",'Term 2'!BH80)</f>
        <v/>
      </c>
      <c r="C40" s="101" t="str">
        <f>IF('Term 4'!A41=0,"",'Term 4'!A41)</f>
        <v/>
      </c>
      <c r="D40" s="84"/>
      <c r="E40" s="79"/>
      <c r="F40" s="93" t="str">
        <f>IFERROR(IF(COUNTBLANK('Term 4'!BI93:BI93)=1,"",'Term 4'!BI93),"")</f>
        <v/>
      </c>
    </row>
    <row r="41" spans="1:6" ht="21" customHeight="1" x14ac:dyDescent="0.25">
      <c r="A41" s="106" t="s">
        <v>10</v>
      </c>
      <c r="B41" s="72" t="str">
        <f>IF(COUNTBLANK('Term 3'!BH80:BH80)=1,"",'Term 3'!BH80)</f>
        <v/>
      </c>
      <c r="C41" s="101" t="str">
        <f>IF('Term 4'!A48=0,"",'Term 4'!A48)</f>
        <v/>
      </c>
      <c r="D41" s="84"/>
      <c r="E41" s="79"/>
      <c r="F41" s="93" t="str">
        <f>IFERROR(IF(COUNTBLANK('Term 4'!BI94:BI94)=1,"",'Term 4'!BI94),"")</f>
        <v/>
      </c>
    </row>
    <row r="42" spans="1:6" ht="21" customHeight="1" x14ac:dyDescent="0.25">
      <c r="A42" s="106" t="s">
        <v>11</v>
      </c>
      <c r="B42" s="72" t="str">
        <f>IF(COUNTBLANK('Term 4'!BH80:BH80)=1,"",'Term 4'!BH80)</f>
        <v/>
      </c>
      <c r="C42" s="101" t="str">
        <f>IF('Term 4'!A55=0,"",'Term 4'!A55)</f>
        <v/>
      </c>
      <c r="D42" s="84"/>
      <c r="E42" s="79"/>
      <c r="F42" s="93" t="str">
        <f>IFERROR(IF(COUNTBLANK('Term 4'!BI95:BI95)=1,"",'Term 4'!BI95),"")</f>
        <v/>
      </c>
    </row>
    <row r="43" spans="1:6" ht="21" customHeight="1" x14ac:dyDescent="0.25">
      <c r="A43" s="68"/>
      <c r="B43" s="72"/>
      <c r="C43" s="101" t="str">
        <f>IF('Term 4'!A62=0,"",'Term 4'!A62)</f>
        <v/>
      </c>
      <c r="D43" s="84"/>
      <c r="E43" s="79"/>
      <c r="F43" s="93" t="str">
        <f>IFERROR(IF(COUNTBLANK('Term 4'!BI96:BI96)=1,"",'Term 4'!BI96),"")</f>
        <v/>
      </c>
    </row>
    <row r="44" spans="1:6" ht="21" customHeight="1" thickBot="1" x14ac:dyDescent="0.3">
      <c r="A44" s="68"/>
      <c r="B44" s="72"/>
      <c r="C44" s="103" t="str">
        <f>IF('Term 4'!A69=0,"",'Term 4'!A69)</f>
        <v/>
      </c>
      <c r="D44" s="85"/>
      <c r="E44" s="81"/>
      <c r="F44" s="93" t="str">
        <f>IFERROR(IF(COUNTBLANK('Term 4'!BI97:BI97)=1,"",'Term 4'!BI97),"")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yGWj2e6FSvG1ed7VySPktk7pX5RgLmA9IacqMBsPb3VOAGlonm6iQyRreT0YPZwq1qZNBKT7fEh9aZT3EInkEg==" saltValue="nNpNN9mcbWqfsG6py60qfw=="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5" orientation="portrait" r:id="rId1"/>
  <drawing r:id="rId2"/>
  <tableParts count="1">
    <tablePart r:id="rId3"/>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zoomScaleNormal="100" workbookViewId="0">
      <selection activeCell="A46" sqref="A46:XFD52"/>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7" t="str">
        <f>IF(COUNTBLANK('Name Entry'!BJ1:BJ1)=1,"",'Name Entry'!BJ1)</f>
        <v/>
      </c>
      <c r="B2" s="227"/>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1'!BK88:BK88)=1,"",'Term 1'!BK88),"")</f>
        <v/>
      </c>
    </row>
    <row r="6" spans="1:6" ht="21" customHeight="1" x14ac:dyDescent="0.25">
      <c r="A6" s="68"/>
      <c r="B6" s="68"/>
      <c r="C6" s="101" t="str">
        <f>IF('Term 1'!A13=0,"",'Term 1'!A13)</f>
        <v/>
      </c>
      <c r="D6" s="78"/>
      <c r="E6" s="79"/>
      <c r="F6" s="93" t="str">
        <f>IFERROR(IF(COUNTBLANK('Term 1'!BK89:BK89)=1,"",'Term 1'!BK89),"")</f>
        <v/>
      </c>
    </row>
    <row r="7" spans="1:6" ht="21" customHeight="1" x14ac:dyDescent="0.25">
      <c r="A7" s="68"/>
      <c r="B7" s="68"/>
      <c r="C7" s="101" t="str">
        <f>IF('Term 1'!A20=0,"",'Term 1'!A20)</f>
        <v/>
      </c>
      <c r="D7" s="78"/>
      <c r="E7" s="79"/>
      <c r="F7" s="93" t="str">
        <f>IFERROR(IF(COUNTBLANK('Term 1'!BK90:BK90)=1,"",'Term 1'!BK90),"")</f>
        <v/>
      </c>
    </row>
    <row r="8" spans="1:6" ht="21" customHeight="1" x14ac:dyDescent="0.25">
      <c r="A8" s="68"/>
      <c r="B8" s="68"/>
      <c r="C8" s="102" t="str">
        <f>IF('Term 1'!A27=0,"",'Term 1'!A27)</f>
        <v/>
      </c>
      <c r="D8" s="78"/>
      <c r="E8" s="79"/>
      <c r="F8" s="93" t="str">
        <f>IFERROR(IF(COUNTBLANK('Term 1'!BK91:BK91)=1,"",'Term 1'!BK91),"")</f>
        <v/>
      </c>
    </row>
    <row r="9" spans="1:6" ht="21" customHeight="1" x14ac:dyDescent="0.25">
      <c r="A9" s="68"/>
      <c r="B9" s="68"/>
      <c r="C9" s="101" t="str">
        <f>IF('Term 1'!A34=0,"",'Term 1'!A34)</f>
        <v/>
      </c>
      <c r="D9" s="78"/>
      <c r="E9" s="79"/>
      <c r="F9" s="93" t="str">
        <f>IFERROR(IF(COUNTBLANK('Term 1'!BK92:BK92)=1,"",'Term 1'!BK92),"")</f>
        <v/>
      </c>
    </row>
    <row r="10" spans="1:6" ht="21" customHeight="1" x14ac:dyDescent="0.25">
      <c r="A10" s="68"/>
      <c r="B10" s="68"/>
      <c r="C10" s="101" t="str">
        <f>IF('Term 1'!A41=0,"",'Term 1'!A41)</f>
        <v/>
      </c>
      <c r="D10" s="78"/>
      <c r="E10" s="79"/>
      <c r="F10" s="93" t="str">
        <f>IFERROR(IF(COUNTBLANK('Term 1'!BK93:BK93)=1,"",'Term 1'!BK93),"")</f>
        <v/>
      </c>
    </row>
    <row r="11" spans="1:6" ht="21" customHeight="1" x14ac:dyDescent="0.25">
      <c r="A11" s="68"/>
      <c r="B11" s="91"/>
      <c r="C11" s="101" t="str">
        <f>IF('Term 1'!A48=0,"",'Term 1'!A48)</f>
        <v/>
      </c>
      <c r="D11" s="78"/>
      <c r="E11" s="79"/>
      <c r="F11" s="93" t="str">
        <f>IFERROR(IF(COUNTBLANK('Term 1'!BK94:BK94)=1,"",'Term 1'!BK94),"")</f>
        <v/>
      </c>
    </row>
    <row r="12" spans="1:6" ht="21" customHeight="1" x14ac:dyDescent="0.25">
      <c r="A12" s="68"/>
      <c r="B12" s="68"/>
      <c r="C12" s="101" t="str">
        <f>IF('Term 1'!A55=0,"",'Term 1'!A55)</f>
        <v/>
      </c>
      <c r="D12" s="78"/>
      <c r="E12" s="79"/>
      <c r="F12" s="93" t="str">
        <f>IFERROR(IF(COUNTBLANK('Term 1'!BK95:BK95)=1,"",'Term 1'!BK95),"")</f>
        <v/>
      </c>
    </row>
    <row r="13" spans="1:6" ht="21" customHeight="1" x14ac:dyDescent="0.25">
      <c r="A13" s="68"/>
      <c r="B13" s="68"/>
      <c r="C13" s="101" t="str">
        <f>IF('Term 1'!A62=0,"",'Term 1'!A62)</f>
        <v/>
      </c>
      <c r="D13" s="78"/>
      <c r="E13" s="79"/>
      <c r="F13" s="93" t="str">
        <f>IFERROR(IF(COUNTBLANK('Term 1'!BK96:BK96)=1,"",'Term 1'!BK96),"")</f>
        <v/>
      </c>
    </row>
    <row r="14" spans="1:6" ht="21" customHeight="1" thickBot="1" x14ac:dyDescent="0.3">
      <c r="A14" s="68"/>
      <c r="B14" s="68"/>
      <c r="C14" s="101" t="str">
        <f>IF('Term 1'!A69=0,"",'Term 1'!A69)</f>
        <v/>
      </c>
      <c r="D14" s="80"/>
      <c r="E14" s="81"/>
      <c r="F14" s="93" t="str">
        <f>IFERROR(IF(COUNTBLANK('Term 1'!BK97:BK97)=1,"",'Term 1'!BK97),"")</f>
        <v/>
      </c>
    </row>
    <row r="15" spans="1:6" ht="21" customHeight="1" x14ac:dyDescent="0.25">
      <c r="A15" s="69"/>
      <c r="B15" s="70" t="e">
        <f>COUNTIF(tblChecklist34567891011121314151617181920212223242526272829303132[Proficiency],"&gt;=3.00")/COUNTIF(tblChecklist34567891011121314151617181920212223242526272829303132[Proficiency],"&gt;=0")</f>
        <v>#DIV/0!</v>
      </c>
      <c r="C15" s="100" t="str">
        <f>IF('Term 2'!A6=0,"",'Term 2'!A6)</f>
        <v/>
      </c>
      <c r="D15" s="82"/>
      <c r="E15" s="83"/>
      <c r="F15" s="93" t="str">
        <f>IFERROR(IF(COUNTBLANK('Term 2'!BK88:BK88)=1,"",'Term 2'!BK88),"")</f>
        <v/>
      </c>
    </row>
    <row r="16" spans="1:6" ht="21" customHeight="1" x14ac:dyDescent="0.25">
      <c r="A16" s="68"/>
      <c r="B16" s="68"/>
      <c r="C16" s="101" t="str">
        <f>IF('Term 2'!A13=0,"",'Term 2'!A13)</f>
        <v/>
      </c>
      <c r="D16" s="84"/>
      <c r="E16" s="79"/>
      <c r="F16" s="93" t="str">
        <f>IFERROR(IF(COUNTBLANK('Term 2'!BK89:BK89)=1,"",'Term 2'!BK89),"")</f>
        <v/>
      </c>
    </row>
    <row r="17" spans="1:6" ht="21" customHeight="1" x14ac:dyDescent="0.25">
      <c r="A17" s="68"/>
      <c r="B17" s="68"/>
      <c r="C17" s="101" t="str">
        <f>IF('Term 2'!A20=0,"",'Term 2'!A20)</f>
        <v/>
      </c>
      <c r="D17" s="84"/>
      <c r="E17" s="79"/>
      <c r="F17" s="93" t="str">
        <f>IFERROR(IF(COUNTBLANK('Term 2'!BK90:BK90)=1,"",'Term 2'!BK90),"")</f>
        <v/>
      </c>
    </row>
    <row r="18" spans="1:6" ht="21" customHeight="1" x14ac:dyDescent="0.25">
      <c r="A18" s="68"/>
      <c r="B18" s="71"/>
      <c r="C18" s="102" t="str">
        <f>IF('Term 2'!A27=0,"",'Term 2'!A27)</f>
        <v/>
      </c>
      <c r="D18" s="84"/>
      <c r="E18" s="79"/>
      <c r="F18" s="93" t="str">
        <f>IFERROR(IF(COUNTBLANK('Term 2'!BK91:BK91)=1,"",'Term 2'!BK91),"")</f>
        <v/>
      </c>
    </row>
    <row r="19" spans="1:6" ht="21" customHeight="1" x14ac:dyDescent="0.25">
      <c r="A19" s="68"/>
      <c r="B19" s="92"/>
      <c r="C19" s="101" t="str">
        <f>IF('Term 2'!A34=0,"",'Term 2'!A34)</f>
        <v/>
      </c>
      <c r="D19" s="84"/>
      <c r="E19" s="79"/>
      <c r="F19" s="93" t="str">
        <f>IFERROR(IF(COUNTBLANK('Term 2'!BK92:BK92)=1,"",'Term 2'!BK92),"")</f>
        <v/>
      </c>
    </row>
    <row r="20" spans="1:6" ht="21" customHeight="1" x14ac:dyDescent="0.25">
      <c r="A20" s="68"/>
      <c r="B20" s="68"/>
      <c r="C20" s="101" t="str">
        <f>IF('Term 2'!A41=0,"",'Term 2'!A41)</f>
        <v/>
      </c>
      <c r="D20" s="84"/>
      <c r="E20" s="79"/>
      <c r="F20" s="93" t="str">
        <f>IFERROR(IF(COUNTBLANK('Term 2'!BK93:BK93)=1,"",'Term 2'!BK93),"")</f>
        <v/>
      </c>
    </row>
    <row r="21" spans="1:6" ht="21" customHeight="1" x14ac:dyDescent="0.25">
      <c r="A21" s="68"/>
      <c r="B21" s="72"/>
      <c r="C21" s="101" t="str">
        <f>IF('Term 2'!A48=0,"",'Term 2'!A48)</f>
        <v/>
      </c>
      <c r="D21" s="84"/>
      <c r="E21" s="79"/>
      <c r="F21" s="93" t="str">
        <f>IFERROR(IF(COUNTBLANK('Term 2'!BK94:BK94)=1,"",'Term 2'!BK94),"")</f>
        <v/>
      </c>
    </row>
    <row r="22" spans="1:6" ht="21" customHeight="1" x14ac:dyDescent="0.25">
      <c r="A22" s="68"/>
      <c r="B22" s="73"/>
      <c r="C22" s="101" t="str">
        <f>IF('Term 2'!A55=0,"",'Term 2'!A55)</f>
        <v/>
      </c>
      <c r="D22" s="84"/>
      <c r="E22" s="79"/>
      <c r="F22" s="93" t="str">
        <f>IFERROR(IF(COUNTBLANK('Term 2'!BK95:BK95)=1,"",'Term 2'!BK95),"")</f>
        <v/>
      </c>
    </row>
    <row r="23" spans="1:6" ht="21" customHeight="1" x14ac:dyDescent="0.25">
      <c r="A23" s="68"/>
      <c r="B23" s="73"/>
      <c r="C23" s="101" t="str">
        <f>IF('Term 2'!A62=0,"",'Term 2'!A62)</f>
        <v/>
      </c>
      <c r="D23" s="84"/>
      <c r="E23" s="79"/>
      <c r="F23" s="93" t="str">
        <f>IFERROR(IF(COUNTBLANK('Term 2'!BK96:BK96)=1,"",'Term 2'!BK96),"")</f>
        <v/>
      </c>
    </row>
    <row r="24" spans="1:6" ht="21" customHeight="1" thickBot="1" x14ac:dyDescent="0.3">
      <c r="A24" s="68"/>
      <c r="B24" s="73"/>
      <c r="C24" s="101" t="str">
        <f>IF('Term 2'!A69=0,"",'Term 2'!A69)</f>
        <v/>
      </c>
      <c r="D24" s="85"/>
      <c r="E24" s="81"/>
      <c r="F24" s="93" t="str">
        <f>IFERROR(IF(COUNTBLANK('Term 2'!BK97:BK97)=1,"",'Term 2'!BK97),"")</f>
        <v/>
      </c>
    </row>
    <row r="25" spans="1:6" ht="21" customHeight="1" x14ac:dyDescent="0.25">
      <c r="A25" s="68"/>
      <c r="B25" s="73"/>
      <c r="C25" s="100" t="str">
        <f>IF('Term 3'!A6=0,"",'Term 3'!A6)</f>
        <v/>
      </c>
      <c r="D25" s="82"/>
      <c r="E25" s="83"/>
      <c r="F25" s="93" t="str">
        <f>IFERROR(IF(COUNTBLANK('Term 3'!BK88:BK88)=1,"",'Term 3'!BK88),"")</f>
        <v/>
      </c>
    </row>
    <row r="26" spans="1:6" ht="21" customHeight="1" x14ac:dyDescent="0.25">
      <c r="A26" s="68"/>
      <c r="B26" s="73"/>
      <c r="C26" s="101" t="str">
        <f>IF('Term 3'!A13=0,"",'Term 3'!A13)</f>
        <v/>
      </c>
      <c r="D26" s="84"/>
      <c r="E26" s="79"/>
      <c r="F26" s="93" t="str">
        <f>IFERROR(IF(COUNTBLANK('Term 3'!BK89:BK89)=1,"",'Term 3'!BK89),"")</f>
        <v/>
      </c>
    </row>
    <row r="27" spans="1:6" ht="21" customHeight="1" x14ac:dyDescent="0.25">
      <c r="A27" s="68"/>
      <c r="B27" s="73"/>
      <c r="C27" s="101" t="str">
        <f>IF('Term 3'!A20=0,"",'Term 3'!A20)</f>
        <v/>
      </c>
      <c r="D27" s="84"/>
      <c r="E27" s="79"/>
      <c r="F27" s="93" t="str">
        <f>IFERROR(IF(COUNTBLANK('Term 3'!BK90:BK90)=1,"",'Term 3'!BK90),"")</f>
        <v/>
      </c>
    </row>
    <row r="28" spans="1:6" ht="21" customHeight="1" x14ac:dyDescent="0.25">
      <c r="A28" s="68"/>
      <c r="B28" s="73"/>
      <c r="C28" s="102" t="str">
        <f>IF('Term 3'!A27=0,"",'Term 3'!A27)</f>
        <v/>
      </c>
      <c r="D28" s="84"/>
      <c r="E28" s="79"/>
      <c r="F28" s="93" t="str">
        <f>IFERROR(IF(COUNTBLANK('Term 3'!BK91:BK91)=1,"",'Term 3'!BK91),"")</f>
        <v/>
      </c>
    </row>
    <row r="29" spans="1:6" ht="21" customHeight="1" x14ac:dyDescent="0.25">
      <c r="A29" s="68"/>
      <c r="B29" s="72"/>
      <c r="C29" s="101" t="str">
        <f>IF('Term 3'!A34=0,"",'Term 3'!A34)</f>
        <v/>
      </c>
      <c r="D29" s="84"/>
      <c r="E29" s="79"/>
      <c r="F29" s="93" t="str">
        <f>IFERROR(IF(COUNTBLANK('Term 3'!BK92:BK92)=1,"",'Term 3'!BK92),"")</f>
        <v/>
      </c>
    </row>
    <row r="30" spans="1:6" ht="21" customHeight="1" x14ac:dyDescent="0.25">
      <c r="A30" s="68"/>
      <c r="B30" s="72"/>
      <c r="C30" s="101" t="str">
        <f>IF('Term 3'!A41=0,"",'Term 3'!A41)</f>
        <v/>
      </c>
      <c r="D30" s="84"/>
      <c r="E30" s="79"/>
      <c r="F30" s="93" t="str">
        <f>IFERROR(IF(COUNTBLANK('Term 3'!BK93:BK93)=1,"",'Term 3'!BK93),"")</f>
        <v/>
      </c>
    </row>
    <row r="31" spans="1:6" ht="21" customHeight="1" x14ac:dyDescent="0.25">
      <c r="A31" s="68"/>
      <c r="B31" s="72"/>
      <c r="C31" s="101" t="str">
        <f>IF('Term 3'!A48=0,"",'Term 3'!A48)</f>
        <v/>
      </c>
      <c r="D31" s="84"/>
      <c r="E31" s="79"/>
      <c r="F31" s="93" t="str">
        <f>IFERROR(IF(COUNTBLANK('Term 3'!BK94:BK94)=1,"",'Term 3'!BK94),"")</f>
        <v/>
      </c>
    </row>
    <row r="32" spans="1:6" ht="21" customHeight="1" x14ac:dyDescent="0.25">
      <c r="A32" s="68"/>
      <c r="B32" s="72"/>
      <c r="C32" s="101" t="str">
        <f>IF('Term 3'!A55=0,"",'Term 3'!A55)</f>
        <v/>
      </c>
      <c r="D32" s="84"/>
      <c r="E32" s="79"/>
      <c r="F32" s="93" t="str">
        <f>IFERROR(IF(COUNTBLANK('Term 3'!BK95:BK95)=1,"",'Term 3'!BK95),"")</f>
        <v/>
      </c>
    </row>
    <row r="33" spans="1:6" ht="21" customHeight="1" x14ac:dyDescent="0.25">
      <c r="A33" s="68"/>
      <c r="B33" s="72"/>
      <c r="C33" s="101" t="str">
        <f>IF('Term 3'!A62=0,"",'Term 3'!A62)</f>
        <v/>
      </c>
      <c r="D33" s="84"/>
      <c r="E33" s="79"/>
      <c r="F33" s="93" t="str">
        <f>IFERROR(IF(COUNTBLANK('Term 3'!BK96:BK96)=1,"",'Term 3'!BK96),"")</f>
        <v/>
      </c>
    </row>
    <row r="34" spans="1:6" ht="21" customHeight="1" thickBot="1" x14ac:dyDescent="0.3">
      <c r="A34" s="68"/>
      <c r="B34" s="72"/>
      <c r="C34" s="101" t="str">
        <f>IF('Term 3'!A69=0,"",'Term 3'!A69)</f>
        <v/>
      </c>
      <c r="D34" s="85"/>
      <c r="E34" s="81"/>
      <c r="F34" s="93" t="str">
        <f>IFERROR(IF(COUNTBLANK('Term 3'!BK97:BK97)=1,"",'Term 3'!BK97),"")</f>
        <v/>
      </c>
    </row>
    <row r="35" spans="1:6" ht="21" customHeight="1" x14ac:dyDescent="0.25">
      <c r="A35" s="68"/>
      <c r="B35" s="72"/>
      <c r="C35" s="100" t="str">
        <f>IF('Term 4'!A6=0,"",'Term 4'!A6)</f>
        <v/>
      </c>
      <c r="D35" s="82"/>
      <c r="E35" s="83"/>
      <c r="F35" s="93" t="str">
        <f>IFERROR(IF(COUNTBLANK('Term 4'!BK88:BK88)=1,"",'Term 4'!BK88),"")</f>
        <v/>
      </c>
    </row>
    <row r="36" spans="1:6" ht="21" customHeight="1" x14ac:dyDescent="0.25">
      <c r="A36" s="68"/>
      <c r="B36" s="72"/>
      <c r="C36" s="101" t="str">
        <f>IF('Term 4'!A13=0,"",'Term 4'!A13)</f>
        <v/>
      </c>
      <c r="D36" s="84"/>
      <c r="E36" s="79"/>
      <c r="F36" s="93" t="str">
        <f>IFERROR(IF(COUNTBLANK('Term 4'!BK89:BK89)=1,"",'Term 4'!BK89),"")</f>
        <v/>
      </c>
    </row>
    <row r="37" spans="1:6" ht="21" customHeight="1" x14ac:dyDescent="0.25">
      <c r="A37" s="68"/>
      <c r="B37" s="72"/>
      <c r="C37" s="101" t="str">
        <f>IF('Term 4'!A20=0,"",'Term 4'!A20)</f>
        <v/>
      </c>
      <c r="D37" s="84"/>
      <c r="E37" s="79"/>
      <c r="F37" s="93" t="str">
        <f>IFERROR(IF(COUNTBLANK('Term 4'!BK90:BK90)=1,"",'Term 4'!BK90),"")</f>
        <v/>
      </c>
    </row>
    <row r="38" spans="1:6" ht="21" customHeight="1" x14ac:dyDescent="0.25">
      <c r="A38" s="68"/>
      <c r="B38" s="72"/>
      <c r="C38" s="102" t="str">
        <f>IF('Term 4'!A27=0,"",'Term 4'!A27)</f>
        <v/>
      </c>
      <c r="D38" s="84"/>
      <c r="E38" s="79"/>
      <c r="F38" s="93" t="str">
        <f>IFERROR(IF(COUNTBLANK('Term 4'!BK91:BK91)=1,"",'Term 4'!BK91),"")</f>
        <v/>
      </c>
    </row>
    <row r="39" spans="1:6" ht="21" customHeight="1" x14ac:dyDescent="0.25">
      <c r="A39" s="106" t="s">
        <v>8</v>
      </c>
      <c r="B39" s="72" t="str">
        <f>IF(COUNTBLANK('Term 1'!BJ80:BJ80)=1,"",'Term 1'!BJ80)</f>
        <v/>
      </c>
      <c r="C39" s="101" t="str">
        <f>IF('Term 4'!A34=0,"",'Term 4'!A34)</f>
        <v/>
      </c>
      <c r="D39" s="84"/>
      <c r="E39" s="79"/>
      <c r="F39" s="93" t="str">
        <f>IFERROR(IF(COUNTBLANK('Term 4'!BK92:BK92)=1,"",'Term 4'!BK92),"")</f>
        <v/>
      </c>
    </row>
    <row r="40" spans="1:6" ht="21" customHeight="1" x14ac:dyDescent="0.25">
      <c r="A40" s="106" t="s">
        <v>9</v>
      </c>
      <c r="B40" s="72" t="str">
        <f>IF(COUNTBLANK('Term 2'!BJ80:BJ80)=1,"",'Term 2'!BJ80)</f>
        <v/>
      </c>
      <c r="C40" s="101" t="str">
        <f>IF('Term 4'!A41=0,"",'Term 4'!A41)</f>
        <v/>
      </c>
      <c r="D40" s="84"/>
      <c r="E40" s="79"/>
      <c r="F40" s="93" t="str">
        <f>IFERROR(IF(COUNTBLANK('Term 4'!BK93:BK93)=1,"",'Term 4'!BK93),"")</f>
        <v/>
      </c>
    </row>
    <row r="41" spans="1:6" ht="21" customHeight="1" x14ac:dyDescent="0.25">
      <c r="A41" s="106" t="s">
        <v>10</v>
      </c>
      <c r="B41" s="72" t="str">
        <f>IF(COUNTBLANK('Term 3'!BJ80:BJ80)=1,"",'Term 3'!BJ80)</f>
        <v/>
      </c>
      <c r="C41" s="101" t="str">
        <f>IF('Term 4'!A48=0,"",'Term 4'!A48)</f>
        <v/>
      </c>
      <c r="D41" s="84"/>
      <c r="E41" s="79"/>
      <c r="F41" s="93" t="str">
        <f>IFERROR(IF(COUNTBLANK('Term 4'!BK94:BK94)=1,"",'Term 4'!BK94),"")</f>
        <v/>
      </c>
    </row>
    <row r="42" spans="1:6" ht="21" customHeight="1" x14ac:dyDescent="0.25">
      <c r="A42" s="106" t="s">
        <v>11</v>
      </c>
      <c r="B42" s="72" t="str">
        <f>IF(COUNTBLANK('Term 4'!BJ80:BJ80)=1,"",'Term 4'!BJ80)</f>
        <v/>
      </c>
      <c r="C42" s="101" t="str">
        <f>IF('Term 4'!A55=0,"",'Term 4'!A55)</f>
        <v/>
      </c>
      <c r="D42" s="84"/>
      <c r="E42" s="79"/>
      <c r="F42" s="93" t="str">
        <f>IFERROR(IF(COUNTBLANK('Term 4'!BK95:BK95)=1,"",'Term 4'!BK95),"")</f>
        <v/>
      </c>
    </row>
    <row r="43" spans="1:6" ht="21" customHeight="1" x14ac:dyDescent="0.25">
      <c r="A43" s="68"/>
      <c r="B43" s="72"/>
      <c r="C43" s="101" t="str">
        <f>IF('Term 4'!A62=0,"",'Term 4'!A62)</f>
        <v/>
      </c>
      <c r="D43" s="84"/>
      <c r="E43" s="79"/>
      <c r="F43" s="93" t="str">
        <f>IFERROR(IF(COUNTBLANK('Term 4'!BK96:BK96)=1,"",'Term 4'!BK96),"")</f>
        <v/>
      </c>
    </row>
    <row r="44" spans="1:6" ht="21" customHeight="1" thickBot="1" x14ac:dyDescent="0.3">
      <c r="A44" s="68"/>
      <c r="B44" s="72"/>
      <c r="C44" s="103" t="str">
        <f>IF('Term 4'!A69=0,"",'Term 4'!A69)</f>
        <v/>
      </c>
      <c r="D44" s="85"/>
      <c r="E44" s="81"/>
      <c r="F44" s="93" t="str">
        <f>IFERROR(IF(COUNTBLANK('Term 4'!BK97:BK97)=1,"",'Term 4'!BK97),"")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pY19vF6IvnQwwi9PjvHw9d0r/GFwr7w+MJtN8qJSiohUIPWTItM+CGObkAi2M8XxRUrFJEfRrzWttqyFeIJLw==" saltValue="FRByOGJRs7KLodWiOTiPyw=="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5" orientation="portrait" r:id="rId1"/>
  <drawing r:id="rId2"/>
  <tableParts count="1">
    <tablePart r:id="rId3"/>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zoomScaleNormal="100" workbookViewId="0">
      <selection activeCell="A46" sqref="A46:XFD52"/>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7" t="str">
        <f>IF(COUNTBLANK('Name Entry'!BL1:BL1)=1,"",'Name Entry'!BL1)</f>
        <v/>
      </c>
      <c r="B2" s="227"/>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1'!BM88:BM88)=1,"",'Term 1'!BM88),"")</f>
        <v/>
      </c>
    </row>
    <row r="6" spans="1:6" ht="21" customHeight="1" x14ac:dyDescent="0.25">
      <c r="A6" s="68"/>
      <c r="B6" s="68"/>
      <c r="C6" s="101" t="str">
        <f>IF('Term 1'!A13=0,"",'Term 1'!A13)</f>
        <v/>
      </c>
      <c r="D6" s="78"/>
      <c r="E6" s="79"/>
      <c r="F6" s="93" t="str">
        <f>IFERROR(IF(COUNTBLANK('Term 1'!BM89:BM89)=1,"",'Term 1'!BM89),"")</f>
        <v/>
      </c>
    </row>
    <row r="7" spans="1:6" ht="21" customHeight="1" x14ac:dyDescent="0.25">
      <c r="A7" s="68"/>
      <c r="B7" s="68"/>
      <c r="C7" s="101" t="str">
        <f>IF('Term 1'!A20=0,"",'Term 1'!A20)</f>
        <v/>
      </c>
      <c r="D7" s="78"/>
      <c r="E7" s="79"/>
      <c r="F7" s="93" t="str">
        <f>IFERROR(IF(COUNTBLANK('Term 1'!BM90:BM90)=1,"",'Term 1'!BM90),"")</f>
        <v/>
      </c>
    </row>
    <row r="8" spans="1:6" ht="21" customHeight="1" x14ac:dyDescent="0.25">
      <c r="A8" s="68"/>
      <c r="B8" s="68"/>
      <c r="C8" s="102" t="str">
        <f>IF('Term 1'!A27=0,"",'Term 1'!A27)</f>
        <v/>
      </c>
      <c r="D8" s="78"/>
      <c r="E8" s="79"/>
      <c r="F8" s="93" t="str">
        <f>IFERROR(IF(COUNTBLANK('Term 1'!BM91:BM91)=1,"",'Term 1'!BM91),"")</f>
        <v/>
      </c>
    </row>
    <row r="9" spans="1:6" ht="21" customHeight="1" x14ac:dyDescent="0.25">
      <c r="A9" s="68"/>
      <c r="B9" s="68"/>
      <c r="C9" s="101" t="str">
        <f>IF('Term 1'!A34=0,"",'Term 1'!A34)</f>
        <v/>
      </c>
      <c r="D9" s="78"/>
      <c r="E9" s="79"/>
      <c r="F9" s="93" t="str">
        <f>IFERROR(IF(COUNTBLANK('Term 1'!BM92:BM92)=1,"",'Term 1'!BM92),"")</f>
        <v/>
      </c>
    </row>
    <row r="10" spans="1:6" ht="21" customHeight="1" x14ac:dyDescent="0.25">
      <c r="A10" s="68"/>
      <c r="B10" s="68"/>
      <c r="C10" s="101" t="str">
        <f>IF('Term 1'!A41=0,"",'Term 1'!A41)</f>
        <v/>
      </c>
      <c r="D10" s="78"/>
      <c r="E10" s="79"/>
      <c r="F10" s="93" t="str">
        <f>IFERROR(IF(COUNTBLANK('Term 1'!BM93:BM93)=1,"",'Term 1'!BM93),"")</f>
        <v/>
      </c>
    </row>
    <row r="11" spans="1:6" ht="21" customHeight="1" x14ac:dyDescent="0.25">
      <c r="A11" s="68"/>
      <c r="B11" s="91"/>
      <c r="C11" s="101" t="str">
        <f>IF('Term 1'!A48=0,"",'Term 1'!A48)</f>
        <v/>
      </c>
      <c r="D11" s="78"/>
      <c r="E11" s="79"/>
      <c r="F11" s="93" t="str">
        <f>IFERROR(IF(COUNTBLANK('Term 1'!BM94:BM94)=1,"",'Term 1'!BM94),"")</f>
        <v/>
      </c>
    </row>
    <row r="12" spans="1:6" ht="21" customHeight="1" x14ac:dyDescent="0.25">
      <c r="A12" s="68"/>
      <c r="B12" s="68"/>
      <c r="C12" s="101" t="str">
        <f>IF('Term 1'!A55=0,"",'Term 1'!A55)</f>
        <v/>
      </c>
      <c r="D12" s="78"/>
      <c r="E12" s="79"/>
      <c r="F12" s="93" t="str">
        <f>IFERROR(IF(COUNTBLANK('Term 1'!BM95:BM95)=1,"",'Term 1'!BM95),"")</f>
        <v/>
      </c>
    </row>
    <row r="13" spans="1:6" ht="21" customHeight="1" x14ac:dyDescent="0.25">
      <c r="A13" s="68"/>
      <c r="B13" s="68"/>
      <c r="C13" s="101" t="str">
        <f>IF('Term 1'!A62=0,"",'Term 1'!A62)</f>
        <v/>
      </c>
      <c r="D13" s="78"/>
      <c r="E13" s="79"/>
      <c r="F13" s="93" t="str">
        <f>IFERROR(IF(COUNTBLANK('Term 1'!BM96:BM96)=1,"",'Term 1'!BM96),"")</f>
        <v/>
      </c>
    </row>
    <row r="14" spans="1:6" ht="21" customHeight="1" thickBot="1" x14ac:dyDescent="0.3">
      <c r="A14" s="68"/>
      <c r="B14" s="68"/>
      <c r="C14" s="101" t="str">
        <f>IF('Term 1'!A69=0,"",'Term 1'!A69)</f>
        <v/>
      </c>
      <c r="D14" s="80"/>
      <c r="E14" s="81"/>
      <c r="F14" s="93" t="str">
        <f>IFERROR(IF(COUNTBLANK('Term 1'!BM97:BM97)=1,"",'Term 1'!BM97),"")</f>
        <v/>
      </c>
    </row>
    <row r="15" spans="1:6" ht="21" customHeight="1" x14ac:dyDescent="0.25">
      <c r="A15" s="69"/>
      <c r="B15" s="70" t="e">
        <f>COUNTIF(tblChecklist3456789101112131415161718192021222324252627282930313233[Proficiency],"&gt;=3.00")/COUNTIF(tblChecklist3456789101112131415161718192021222324252627282930313233[Proficiency],"&gt;=0")</f>
        <v>#DIV/0!</v>
      </c>
      <c r="C15" s="100" t="str">
        <f>IF('Term 2'!A6=0,"",'Term 2'!A6)</f>
        <v/>
      </c>
      <c r="D15" s="82"/>
      <c r="E15" s="83"/>
      <c r="F15" s="93" t="str">
        <f>IFERROR(IF(COUNTBLANK('Term 2'!BM88:BM88)=1,"",'Term 2'!BM88),"")</f>
        <v/>
      </c>
    </row>
    <row r="16" spans="1:6" ht="21" customHeight="1" x14ac:dyDescent="0.25">
      <c r="A16" s="68"/>
      <c r="B16" s="68"/>
      <c r="C16" s="101" t="str">
        <f>IF('Term 2'!A13=0,"",'Term 2'!A13)</f>
        <v/>
      </c>
      <c r="D16" s="84"/>
      <c r="E16" s="79"/>
      <c r="F16" s="93" t="str">
        <f>IFERROR(IF(COUNTBLANK('Term 2'!BM89:BM89)=1,"",'Term 2'!BM89),"")</f>
        <v/>
      </c>
    </row>
    <row r="17" spans="1:6" ht="21" customHeight="1" x14ac:dyDescent="0.25">
      <c r="A17" s="68"/>
      <c r="B17" s="68"/>
      <c r="C17" s="101" t="str">
        <f>IF('Term 2'!A20=0,"",'Term 2'!A20)</f>
        <v/>
      </c>
      <c r="D17" s="84"/>
      <c r="E17" s="79"/>
      <c r="F17" s="93" t="str">
        <f>IFERROR(IF(COUNTBLANK('Term 2'!BM90:BM90)=1,"",'Term 2'!BM90),"")</f>
        <v/>
      </c>
    </row>
    <row r="18" spans="1:6" ht="21" customHeight="1" x14ac:dyDescent="0.25">
      <c r="A18" s="68"/>
      <c r="B18" s="71"/>
      <c r="C18" s="102" t="str">
        <f>IF('Term 2'!A27=0,"",'Term 2'!A27)</f>
        <v/>
      </c>
      <c r="D18" s="84"/>
      <c r="E18" s="79"/>
      <c r="F18" s="93" t="str">
        <f>IFERROR(IF(COUNTBLANK('Term 2'!BM91:BM91)=1,"",'Term 2'!BM91),"")</f>
        <v/>
      </c>
    </row>
    <row r="19" spans="1:6" ht="21" customHeight="1" x14ac:dyDescent="0.25">
      <c r="A19" s="68"/>
      <c r="B19" s="92"/>
      <c r="C19" s="101" t="str">
        <f>IF('Term 2'!A34=0,"",'Term 2'!A34)</f>
        <v/>
      </c>
      <c r="D19" s="84"/>
      <c r="E19" s="79"/>
      <c r="F19" s="93" t="str">
        <f>IFERROR(IF(COUNTBLANK('Term 2'!BM92:BM92)=1,"",'Term 2'!BM92),"")</f>
        <v/>
      </c>
    </row>
    <row r="20" spans="1:6" ht="21" customHeight="1" x14ac:dyDescent="0.25">
      <c r="A20" s="68"/>
      <c r="B20" s="68"/>
      <c r="C20" s="101" t="str">
        <f>IF('Term 2'!A41=0,"",'Term 2'!A41)</f>
        <v/>
      </c>
      <c r="D20" s="84"/>
      <c r="E20" s="79"/>
      <c r="F20" s="93" t="str">
        <f>IFERROR(IF(COUNTBLANK('Term 2'!BM93:BM93)=1,"",'Term 2'!BM93),"")</f>
        <v/>
      </c>
    </row>
    <row r="21" spans="1:6" ht="21" customHeight="1" x14ac:dyDescent="0.25">
      <c r="A21" s="68"/>
      <c r="B21" s="72"/>
      <c r="C21" s="101" t="str">
        <f>IF('Term 2'!A48=0,"",'Term 2'!A48)</f>
        <v/>
      </c>
      <c r="D21" s="84"/>
      <c r="E21" s="79"/>
      <c r="F21" s="93" t="str">
        <f>IFERROR(IF(COUNTBLANK('Term 2'!BM94:BM94)=1,"",'Term 2'!BM94),"")</f>
        <v/>
      </c>
    </row>
    <row r="22" spans="1:6" ht="21" customHeight="1" x14ac:dyDescent="0.25">
      <c r="A22" s="68"/>
      <c r="B22" s="73"/>
      <c r="C22" s="101" t="str">
        <f>IF('Term 2'!A55=0,"",'Term 2'!A55)</f>
        <v/>
      </c>
      <c r="D22" s="84"/>
      <c r="E22" s="79"/>
      <c r="F22" s="93" t="str">
        <f>IFERROR(IF(COUNTBLANK('Term 2'!BM95:BM95)=1,"",'Term 2'!BM95),"")</f>
        <v/>
      </c>
    </row>
    <row r="23" spans="1:6" ht="21" customHeight="1" x14ac:dyDescent="0.25">
      <c r="A23" s="68"/>
      <c r="B23" s="73"/>
      <c r="C23" s="101" t="str">
        <f>IF('Term 2'!A62=0,"",'Term 2'!A62)</f>
        <v/>
      </c>
      <c r="D23" s="84"/>
      <c r="E23" s="79"/>
      <c r="F23" s="93" t="str">
        <f>IFERROR(IF(COUNTBLANK('Term 2'!BM96:BM96)=1,"",'Term 2'!BM96),"")</f>
        <v/>
      </c>
    </row>
    <row r="24" spans="1:6" ht="21" customHeight="1" thickBot="1" x14ac:dyDescent="0.3">
      <c r="A24" s="68"/>
      <c r="B24" s="73"/>
      <c r="C24" s="101" t="str">
        <f>IF('Term 2'!A69=0,"",'Term 2'!A69)</f>
        <v/>
      </c>
      <c r="D24" s="85"/>
      <c r="E24" s="81"/>
      <c r="F24" s="93" t="str">
        <f>IFERROR(IF(COUNTBLANK('Term 2'!BM97:BM97)=1,"",'Term 2'!BM97),"")</f>
        <v/>
      </c>
    </row>
    <row r="25" spans="1:6" ht="21" customHeight="1" x14ac:dyDescent="0.25">
      <c r="A25" s="68"/>
      <c r="B25" s="73"/>
      <c r="C25" s="100" t="str">
        <f>IF('Term 3'!A6=0,"",'Term 3'!A6)</f>
        <v/>
      </c>
      <c r="D25" s="82"/>
      <c r="E25" s="83"/>
      <c r="F25" s="93" t="str">
        <f>IFERROR(IF(COUNTBLANK('Term 3'!BM88:BM88)=1,"",'Term 3'!BM88),"")</f>
        <v/>
      </c>
    </row>
    <row r="26" spans="1:6" ht="21" customHeight="1" x14ac:dyDescent="0.25">
      <c r="A26" s="68"/>
      <c r="B26" s="73"/>
      <c r="C26" s="101" t="str">
        <f>IF('Term 3'!A13=0,"",'Term 3'!A13)</f>
        <v/>
      </c>
      <c r="D26" s="84"/>
      <c r="E26" s="79"/>
      <c r="F26" s="93" t="str">
        <f>IFERROR(IF(COUNTBLANK('Term 3'!BM89:BM89)=1,"",'Term 3'!BM89),"")</f>
        <v/>
      </c>
    </row>
    <row r="27" spans="1:6" ht="21" customHeight="1" x14ac:dyDescent="0.25">
      <c r="A27" s="68"/>
      <c r="B27" s="73"/>
      <c r="C27" s="101" t="str">
        <f>IF('Term 3'!A20=0,"",'Term 3'!A20)</f>
        <v/>
      </c>
      <c r="D27" s="84"/>
      <c r="E27" s="79"/>
      <c r="F27" s="93" t="str">
        <f>IFERROR(IF(COUNTBLANK('Term 3'!BM90:BM90)=1,"",'Term 3'!BM90),"")</f>
        <v/>
      </c>
    </row>
    <row r="28" spans="1:6" ht="21" customHeight="1" x14ac:dyDescent="0.25">
      <c r="A28" s="68"/>
      <c r="B28" s="73"/>
      <c r="C28" s="102" t="str">
        <f>IF('Term 3'!A27=0,"",'Term 3'!A27)</f>
        <v/>
      </c>
      <c r="D28" s="84"/>
      <c r="E28" s="79"/>
      <c r="F28" s="93" t="str">
        <f>IFERROR(IF(COUNTBLANK('Term 3'!BM91:BM91)=1,"",'Term 3'!BM91),"")</f>
        <v/>
      </c>
    </row>
    <row r="29" spans="1:6" ht="21" customHeight="1" x14ac:dyDescent="0.25">
      <c r="A29" s="68"/>
      <c r="B29" s="72"/>
      <c r="C29" s="101" t="str">
        <f>IF('Term 3'!A34=0,"",'Term 3'!A34)</f>
        <v/>
      </c>
      <c r="D29" s="84"/>
      <c r="E29" s="79"/>
      <c r="F29" s="93" t="str">
        <f>IFERROR(IF(COUNTBLANK('Term 3'!BM92:BM92)=1,"",'Term 3'!BM92),"")</f>
        <v/>
      </c>
    </row>
    <row r="30" spans="1:6" ht="21" customHeight="1" x14ac:dyDescent="0.25">
      <c r="A30" s="68"/>
      <c r="B30" s="72"/>
      <c r="C30" s="101" t="str">
        <f>IF('Term 3'!A41=0,"",'Term 3'!A41)</f>
        <v/>
      </c>
      <c r="D30" s="84"/>
      <c r="E30" s="79"/>
      <c r="F30" s="93" t="str">
        <f>IFERROR(IF(COUNTBLANK('Term 3'!BM93:BM93)=1,"",'Term 3'!BM93),"")</f>
        <v/>
      </c>
    </row>
    <row r="31" spans="1:6" ht="21" customHeight="1" x14ac:dyDescent="0.25">
      <c r="A31" s="68"/>
      <c r="B31" s="72"/>
      <c r="C31" s="101" t="str">
        <f>IF('Term 3'!A48=0,"",'Term 3'!A48)</f>
        <v/>
      </c>
      <c r="D31" s="84"/>
      <c r="E31" s="79"/>
      <c r="F31" s="93" t="str">
        <f>IFERROR(IF(COUNTBLANK('Term 3'!BM94:BM94)=1,"",'Term 3'!BM94),"")</f>
        <v/>
      </c>
    </row>
    <row r="32" spans="1:6" ht="21" customHeight="1" x14ac:dyDescent="0.25">
      <c r="A32" s="68"/>
      <c r="B32" s="72"/>
      <c r="C32" s="101" t="str">
        <f>IF('Term 3'!A55=0,"",'Term 3'!A55)</f>
        <v/>
      </c>
      <c r="D32" s="84"/>
      <c r="E32" s="79"/>
      <c r="F32" s="93" t="str">
        <f>IFERROR(IF(COUNTBLANK('Term 3'!BM95:BM95)=1,"",'Term 3'!BM95),"")</f>
        <v/>
      </c>
    </row>
    <row r="33" spans="1:6" ht="21" customHeight="1" x14ac:dyDescent="0.25">
      <c r="A33" s="68"/>
      <c r="B33" s="72"/>
      <c r="C33" s="101" t="str">
        <f>IF('Term 3'!A62=0,"",'Term 3'!A62)</f>
        <v/>
      </c>
      <c r="D33" s="84"/>
      <c r="E33" s="79"/>
      <c r="F33" s="93" t="str">
        <f>IFERROR(IF(COUNTBLANK('Term 3'!BM96:BM96)=1,"",'Term 3'!BM96),"")</f>
        <v/>
      </c>
    </row>
    <row r="34" spans="1:6" ht="21" customHeight="1" thickBot="1" x14ac:dyDescent="0.3">
      <c r="A34" s="68"/>
      <c r="B34" s="72"/>
      <c r="C34" s="101" t="str">
        <f>IF('Term 3'!A69=0,"",'Term 3'!A69)</f>
        <v/>
      </c>
      <c r="D34" s="85"/>
      <c r="E34" s="81"/>
      <c r="F34" s="93" t="str">
        <f>IFERROR(IF(COUNTBLANK('Term 3'!BM97:BM97)=1,"",'Term 3'!BM97),"")</f>
        <v/>
      </c>
    </row>
    <row r="35" spans="1:6" ht="21" customHeight="1" x14ac:dyDescent="0.25">
      <c r="A35" s="68"/>
      <c r="B35" s="72"/>
      <c r="C35" s="100" t="str">
        <f>IF('Term 4'!A6=0,"",'Term 4'!A6)</f>
        <v/>
      </c>
      <c r="D35" s="82"/>
      <c r="E35" s="83"/>
      <c r="F35" s="93" t="str">
        <f>IFERROR(IF(COUNTBLANK('Term 4'!BM88:BM88)=1,"",'Term 4'!BM88),"")</f>
        <v/>
      </c>
    </row>
    <row r="36" spans="1:6" ht="21" customHeight="1" x14ac:dyDescent="0.25">
      <c r="A36" s="68"/>
      <c r="B36" s="72"/>
      <c r="C36" s="101" t="str">
        <f>IF('Term 4'!A13=0,"",'Term 4'!A13)</f>
        <v/>
      </c>
      <c r="D36" s="84"/>
      <c r="E36" s="79"/>
      <c r="F36" s="93" t="str">
        <f>IFERROR(IF(COUNTBLANK('Term 4'!BM89:BM89)=1,"",'Term 4'!BM89),"")</f>
        <v/>
      </c>
    </row>
    <row r="37" spans="1:6" ht="21" customHeight="1" x14ac:dyDescent="0.25">
      <c r="A37" s="68"/>
      <c r="B37" s="72"/>
      <c r="C37" s="101" t="str">
        <f>IF('Term 4'!A20=0,"",'Term 4'!A20)</f>
        <v/>
      </c>
      <c r="D37" s="84"/>
      <c r="E37" s="79"/>
      <c r="F37" s="93" t="str">
        <f>IFERROR(IF(COUNTBLANK('Term 4'!BM90:BM90)=1,"",'Term 4'!BM90),"")</f>
        <v/>
      </c>
    </row>
    <row r="38" spans="1:6" ht="21" customHeight="1" x14ac:dyDescent="0.25">
      <c r="A38" s="68"/>
      <c r="B38" s="72"/>
      <c r="C38" s="102" t="str">
        <f>IF('Term 4'!A27=0,"",'Term 4'!A27)</f>
        <v/>
      </c>
      <c r="D38" s="84"/>
      <c r="E38" s="79"/>
      <c r="F38" s="93" t="str">
        <f>IFERROR(IF(COUNTBLANK('Term 4'!BM91:BM91)=1,"",'Term 4'!BM91),"")</f>
        <v/>
      </c>
    </row>
    <row r="39" spans="1:6" ht="21" customHeight="1" x14ac:dyDescent="0.25">
      <c r="A39" s="106" t="s">
        <v>8</v>
      </c>
      <c r="B39" s="72" t="str">
        <f>IF(COUNTBLANK('Term 1'!BL80:BL80)=1,"",'Term 1'!BL80)</f>
        <v/>
      </c>
      <c r="C39" s="101" t="str">
        <f>IF('Term 4'!A34=0,"",'Term 4'!A34)</f>
        <v/>
      </c>
      <c r="D39" s="84"/>
      <c r="E39" s="79"/>
      <c r="F39" s="93" t="str">
        <f>IFERROR(IF(COUNTBLANK('Term 4'!BM92:BM92)=1,"",'Term 4'!BM92),"")</f>
        <v/>
      </c>
    </row>
    <row r="40" spans="1:6" ht="21" customHeight="1" x14ac:dyDescent="0.25">
      <c r="A40" s="106" t="s">
        <v>9</v>
      </c>
      <c r="B40" s="72" t="str">
        <f>IF(COUNTBLANK('Term 2'!BL80:BL80)=1,"",'Term 2'!BL80)</f>
        <v/>
      </c>
      <c r="C40" s="101" t="str">
        <f>IF('Term 4'!A41=0,"",'Term 4'!A41)</f>
        <v/>
      </c>
      <c r="D40" s="84"/>
      <c r="E40" s="79"/>
      <c r="F40" s="93" t="str">
        <f>IFERROR(IF(COUNTBLANK('Term 4'!BM93:BM93)=1,"",'Term 4'!BM93),"")</f>
        <v/>
      </c>
    </row>
    <row r="41" spans="1:6" ht="21" customHeight="1" x14ac:dyDescent="0.25">
      <c r="A41" s="106" t="s">
        <v>10</v>
      </c>
      <c r="B41" s="72" t="str">
        <f>IF(COUNTBLANK('Term 3'!BL80:BL80)=1,"",'Term 3'!BL80)</f>
        <v/>
      </c>
      <c r="C41" s="101" t="str">
        <f>IF('Term 4'!A48=0,"",'Term 4'!A48)</f>
        <v/>
      </c>
      <c r="D41" s="84"/>
      <c r="E41" s="79"/>
      <c r="F41" s="93" t="str">
        <f>IFERROR(IF(COUNTBLANK('Term 4'!BM94:BM94)=1,"",'Term 4'!BM94),"")</f>
        <v/>
      </c>
    </row>
    <row r="42" spans="1:6" ht="21" customHeight="1" x14ac:dyDescent="0.25">
      <c r="A42" s="106" t="s">
        <v>11</v>
      </c>
      <c r="B42" s="72" t="str">
        <f>IF(COUNTBLANK('Term 4'!BL80:BL80)=1,"",'Term 4'!BL80)</f>
        <v/>
      </c>
      <c r="C42" s="101" t="str">
        <f>IF('Term 4'!A55=0,"",'Term 4'!A55)</f>
        <v/>
      </c>
      <c r="D42" s="84"/>
      <c r="E42" s="79"/>
      <c r="F42" s="93" t="str">
        <f>IFERROR(IF(COUNTBLANK('Term 4'!BM95:BM95)=1,"",'Term 4'!BM95),"")</f>
        <v/>
      </c>
    </row>
    <row r="43" spans="1:6" ht="21" customHeight="1" x14ac:dyDescent="0.25">
      <c r="A43" s="68"/>
      <c r="B43" s="72"/>
      <c r="C43" s="101" t="str">
        <f>IF('Term 4'!A62=0,"",'Term 4'!A62)</f>
        <v/>
      </c>
      <c r="D43" s="84"/>
      <c r="E43" s="79"/>
      <c r="F43" s="93" t="str">
        <f>IFERROR(IF(COUNTBLANK('Term 4'!BM96:BM96)=1,"",'Term 4'!BM96),"")</f>
        <v/>
      </c>
    </row>
    <row r="44" spans="1:6" ht="21" customHeight="1" thickBot="1" x14ac:dyDescent="0.3">
      <c r="A44" s="68"/>
      <c r="B44" s="72"/>
      <c r="C44" s="103" t="str">
        <f>IF('Term 4'!A69=0,"",'Term 4'!A69)</f>
        <v/>
      </c>
      <c r="D44" s="85"/>
      <c r="E44" s="81"/>
      <c r="F44" s="93" t="str">
        <f>IFERROR(IF(COUNTBLANK('Term 4'!BM97:BM97)=1,"",'Term 4'!BM97),"")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OzJeEYkCagt/GEN7iDwFnmSuz6yzr3zqyzhwDxGGI7nFGF8Y/U8z/Xev9W9TJ91lJH3z6sMJ1YvN+gytoYvIdw==" saltValue="HAmrr9AHhH+IT/wQxEiJ8A=="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5" orientation="portrait" r:id="rId1"/>
  <drawing r:id="rId2"/>
  <tableParts count="1">
    <tablePart r:id="rId3"/>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zoomScaleNormal="100" workbookViewId="0">
      <selection activeCell="A2" sqref="A2:B2"/>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7" t="str">
        <f>IF(COUNTBLANK('Name Entry'!BN1:BN1)=1,"",'Name Entry'!BN1)</f>
        <v/>
      </c>
      <c r="B2" s="228"/>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1'!BO88:BO88)=1,"",'Term 1'!BO88),"")</f>
        <v/>
      </c>
    </row>
    <row r="6" spans="1:6" ht="21" customHeight="1" x14ac:dyDescent="0.25">
      <c r="A6" s="68"/>
      <c r="B6" s="68"/>
      <c r="C6" s="101" t="str">
        <f>IF('Term 1'!A13=0,"",'Term 1'!A13)</f>
        <v/>
      </c>
      <c r="D6" s="78"/>
      <c r="E6" s="79"/>
      <c r="F6" s="93" t="str">
        <f>IFERROR(IF(COUNTBLANK('Term 1'!BO89:BO89)=1,"",'Term 1'!BO89),"")</f>
        <v/>
      </c>
    </row>
    <row r="7" spans="1:6" ht="21" customHeight="1" x14ac:dyDescent="0.25">
      <c r="A7" s="68"/>
      <c r="B7" s="68"/>
      <c r="C7" s="101" t="str">
        <f>IF('Term 1'!A20=0,"",'Term 1'!A20)</f>
        <v/>
      </c>
      <c r="D7" s="78"/>
      <c r="E7" s="79"/>
      <c r="F7" s="93" t="str">
        <f>IFERROR(IF(COUNTBLANK('Term 1'!BO90:BO90)=1,"",'Term 1'!BO90),"")</f>
        <v/>
      </c>
    </row>
    <row r="8" spans="1:6" ht="21" customHeight="1" x14ac:dyDescent="0.25">
      <c r="A8" s="68"/>
      <c r="B8" s="68"/>
      <c r="C8" s="102" t="str">
        <f>IF('Term 1'!A27=0,"",'Term 1'!A27)</f>
        <v/>
      </c>
      <c r="D8" s="78"/>
      <c r="E8" s="79"/>
      <c r="F8" s="93" t="str">
        <f>IFERROR(IF(COUNTBLANK('Term 1'!BO91:BO91)=1,"",'Term 1'!BO91),"")</f>
        <v/>
      </c>
    </row>
    <row r="9" spans="1:6" ht="21" customHeight="1" x14ac:dyDescent="0.25">
      <c r="A9" s="68"/>
      <c r="B9" s="68"/>
      <c r="C9" s="101" t="str">
        <f>IF('Term 1'!A34=0,"",'Term 1'!A34)</f>
        <v/>
      </c>
      <c r="D9" s="78"/>
      <c r="E9" s="79"/>
      <c r="F9" s="93" t="str">
        <f>IFERROR(IF(COUNTBLANK('Term 1'!BO92:BO92)=1,"",'Term 1'!BO92),"")</f>
        <v/>
      </c>
    </row>
    <row r="10" spans="1:6" ht="21" customHeight="1" x14ac:dyDescent="0.25">
      <c r="A10" s="68"/>
      <c r="B10" s="68"/>
      <c r="C10" s="101" t="str">
        <f>IF('Term 1'!A41=0,"",'Term 1'!A41)</f>
        <v/>
      </c>
      <c r="D10" s="78"/>
      <c r="E10" s="79"/>
      <c r="F10" s="93" t="str">
        <f>IFERROR(IF(COUNTBLANK('Term 1'!BO93:BO93)=1,"",'Term 1'!BO93),"")</f>
        <v/>
      </c>
    </row>
    <row r="11" spans="1:6" ht="21" customHeight="1" x14ac:dyDescent="0.25">
      <c r="A11" s="68"/>
      <c r="B11" s="91"/>
      <c r="C11" s="101" t="str">
        <f>IF('Term 1'!A48=0,"",'Term 1'!A48)</f>
        <v/>
      </c>
      <c r="D11" s="78"/>
      <c r="E11" s="79"/>
      <c r="F11" s="93" t="str">
        <f>IFERROR(IF(COUNTBLANK('Term 1'!BO94:BO94)=1,"",'Term 1'!BO94),"")</f>
        <v/>
      </c>
    </row>
    <row r="12" spans="1:6" ht="21" customHeight="1" x14ac:dyDescent="0.25">
      <c r="A12" s="68"/>
      <c r="B12" s="68"/>
      <c r="C12" s="101" t="str">
        <f>IF('Term 1'!A55=0,"",'Term 1'!A55)</f>
        <v/>
      </c>
      <c r="D12" s="78"/>
      <c r="E12" s="79"/>
      <c r="F12" s="93" t="str">
        <f>IFERROR(IF(COUNTBLANK('Term 1'!BO95:BO95)=1,"",'Term 1'!BO95),"")</f>
        <v/>
      </c>
    </row>
    <row r="13" spans="1:6" ht="21" customHeight="1" x14ac:dyDescent="0.25">
      <c r="A13" s="68"/>
      <c r="B13" s="68"/>
      <c r="C13" s="101" t="str">
        <f>IF('Term 1'!A62=0,"",'Term 1'!A62)</f>
        <v/>
      </c>
      <c r="D13" s="78"/>
      <c r="E13" s="79"/>
      <c r="F13" s="93" t="str">
        <f>IFERROR(IF(COUNTBLANK('Term 1'!BO96:BO96)=1,"",'Term 1'!BO96),"")</f>
        <v/>
      </c>
    </row>
    <row r="14" spans="1:6" ht="21" customHeight="1" thickBot="1" x14ac:dyDescent="0.3">
      <c r="A14" s="68"/>
      <c r="B14" s="68"/>
      <c r="C14" s="101" t="str">
        <f>IF('Term 1'!A69=0,"",'Term 1'!A69)</f>
        <v/>
      </c>
      <c r="D14" s="80"/>
      <c r="E14" s="81"/>
      <c r="F14" s="93" t="str">
        <f>IFERROR(IF(COUNTBLANK('Term 1'!BO97:BO97)=1,"",'Term 1'!BO97),"")</f>
        <v/>
      </c>
    </row>
    <row r="15" spans="1:6" ht="21" customHeight="1" x14ac:dyDescent="0.25">
      <c r="A15" s="69"/>
      <c r="B15" s="70" t="e">
        <f>COUNTIF(tblChecklist345678910111213141516171819202122232425262728293031323334[Proficiency],"&gt;=3.00")/COUNTIF(tblChecklist345678910111213141516171819202122232425262728293031323334[Proficiency],"&gt;=0")</f>
        <v>#DIV/0!</v>
      </c>
      <c r="C15" s="100" t="str">
        <f>IF('Term 2'!A6=0,"",'Term 2'!A6)</f>
        <v/>
      </c>
      <c r="D15" s="82"/>
      <c r="E15" s="83"/>
      <c r="F15" s="93" t="str">
        <f>IFERROR(IF(COUNTBLANK('Term 2'!BO88:BO88)=1,"",'Term 2'!BO88),"")</f>
        <v/>
      </c>
    </row>
    <row r="16" spans="1:6" ht="21" customHeight="1" x14ac:dyDescent="0.25">
      <c r="A16" s="68"/>
      <c r="B16" s="68"/>
      <c r="C16" s="101" t="str">
        <f>IF('Term 2'!A13=0,"",'Term 2'!A13)</f>
        <v/>
      </c>
      <c r="D16" s="84"/>
      <c r="E16" s="79"/>
      <c r="F16" s="93" t="str">
        <f>IFERROR(IF(COUNTBLANK('Term 2'!BO89:BO89)=1,"",'Term 2'!BO89),"")</f>
        <v/>
      </c>
    </row>
    <row r="17" spans="1:6" ht="21" customHeight="1" x14ac:dyDescent="0.25">
      <c r="A17" s="68"/>
      <c r="B17" s="68"/>
      <c r="C17" s="101" t="str">
        <f>IF('Term 2'!A20=0,"",'Term 2'!A20)</f>
        <v/>
      </c>
      <c r="D17" s="84"/>
      <c r="E17" s="79"/>
      <c r="F17" s="93" t="str">
        <f>IFERROR(IF(COUNTBLANK('Term 2'!BO90:BO90)=1,"",'Term 2'!BO90),"")</f>
        <v/>
      </c>
    </row>
    <row r="18" spans="1:6" ht="21" customHeight="1" x14ac:dyDescent="0.25">
      <c r="A18" s="68"/>
      <c r="B18" s="71"/>
      <c r="C18" s="102" t="str">
        <f>IF('Term 2'!A27=0,"",'Term 2'!A27)</f>
        <v/>
      </c>
      <c r="D18" s="84"/>
      <c r="E18" s="79"/>
      <c r="F18" s="93" t="str">
        <f>IFERROR(IF(COUNTBLANK('Term 2'!BO91:BO91)=1,"",'Term 2'!BO91),"")</f>
        <v/>
      </c>
    </row>
    <row r="19" spans="1:6" ht="21" customHeight="1" x14ac:dyDescent="0.25">
      <c r="A19" s="68"/>
      <c r="B19" s="92"/>
      <c r="C19" s="101" t="str">
        <f>IF('Term 2'!A34=0,"",'Term 2'!A34)</f>
        <v/>
      </c>
      <c r="D19" s="84"/>
      <c r="E19" s="79"/>
      <c r="F19" s="93" t="str">
        <f>IFERROR(IF(COUNTBLANK('Term 2'!BO92:BO92)=1,"",'Term 2'!BO92),"")</f>
        <v/>
      </c>
    </row>
    <row r="20" spans="1:6" ht="21" customHeight="1" x14ac:dyDescent="0.25">
      <c r="A20" s="68"/>
      <c r="B20" s="68"/>
      <c r="C20" s="101" t="str">
        <f>IF('Term 2'!A41=0,"",'Term 2'!A41)</f>
        <v/>
      </c>
      <c r="D20" s="84"/>
      <c r="E20" s="79"/>
      <c r="F20" s="93" t="str">
        <f>IFERROR(IF(COUNTBLANK('Term 2'!BO93:BO93)=1,"",'Term 2'!BO93),"")</f>
        <v/>
      </c>
    </row>
    <row r="21" spans="1:6" ht="21" customHeight="1" x14ac:dyDescent="0.25">
      <c r="A21" s="68"/>
      <c r="B21" s="72"/>
      <c r="C21" s="101" t="str">
        <f>IF('Term 2'!A48=0,"",'Term 2'!A48)</f>
        <v/>
      </c>
      <c r="D21" s="84"/>
      <c r="E21" s="79"/>
      <c r="F21" s="93" t="str">
        <f>IFERROR(IF(COUNTBLANK('Term 2'!BO94:BO94)=1,"",'Term 2'!BO94),"")</f>
        <v/>
      </c>
    </row>
    <row r="22" spans="1:6" ht="21" customHeight="1" x14ac:dyDescent="0.25">
      <c r="A22" s="68"/>
      <c r="B22" s="73"/>
      <c r="C22" s="101" t="str">
        <f>IF('Term 2'!A55=0,"",'Term 2'!A55)</f>
        <v/>
      </c>
      <c r="D22" s="84"/>
      <c r="E22" s="79"/>
      <c r="F22" s="93" t="str">
        <f>IFERROR(IF(COUNTBLANK('Term 2'!BO95:BO95)=1,"",'Term 2'!BO95),"")</f>
        <v/>
      </c>
    </row>
    <row r="23" spans="1:6" ht="21" customHeight="1" x14ac:dyDescent="0.25">
      <c r="A23" s="68"/>
      <c r="B23" s="73"/>
      <c r="C23" s="101" t="str">
        <f>IF('Term 2'!A62=0,"",'Term 2'!A62)</f>
        <v/>
      </c>
      <c r="D23" s="84"/>
      <c r="E23" s="79"/>
      <c r="F23" s="93" t="str">
        <f>IFERROR(IF(COUNTBLANK('Term 2'!BO96:BO96)=1,"",'Term 2'!BO96),"")</f>
        <v/>
      </c>
    </row>
    <row r="24" spans="1:6" ht="21" customHeight="1" thickBot="1" x14ac:dyDescent="0.3">
      <c r="A24" s="68"/>
      <c r="B24" s="73"/>
      <c r="C24" s="101" t="str">
        <f>IF('Term 2'!A69=0,"",'Term 2'!A69)</f>
        <v/>
      </c>
      <c r="D24" s="85"/>
      <c r="E24" s="81"/>
      <c r="F24" s="93" t="str">
        <f>IFERROR(IF(COUNTBLANK('Term 2'!BO97:BO97)=1,"",'Term 2'!BO97),"")</f>
        <v/>
      </c>
    </row>
    <row r="25" spans="1:6" ht="21" customHeight="1" x14ac:dyDescent="0.25">
      <c r="A25" s="68"/>
      <c r="B25" s="73"/>
      <c r="C25" s="100" t="str">
        <f>IF('Term 3'!A6=0,"",'Term 3'!A6)</f>
        <v/>
      </c>
      <c r="D25" s="82"/>
      <c r="E25" s="83"/>
      <c r="F25" s="93" t="str">
        <f>IFERROR(IF(COUNTBLANK('Term 3'!BO88:BO88)=1,"",'Term 3'!BO88),"")</f>
        <v/>
      </c>
    </row>
    <row r="26" spans="1:6" ht="21" customHeight="1" x14ac:dyDescent="0.25">
      <c r="A26" s="68"/>
      <c r="B26" s="73"/>
      <c r="C26" s="101" t="str">
        <f>IF('Term 3'!A13=0,"",'Term 3'!A13)</f>
        <v/>
      </c>
      <c r="D26" s="84"/>
      <c r="E26" s="79"/>
      <c r="F26" s="93" t="str">
        <f>IFERROR(IF(COUNTBLANK('Term 3'!BO89:BO89)=1,"",'Term 3'!BO89),"")</f>
        <v/>
      </c>
    </row>
    <row r="27" spans="1:6" ht="21" customHeight="1" x14ac:dyDescent="0.25">
      <c r="A27" s="68"/>
      <c r="B27" s="73"/>
      <c r="C27" s="101" t="str">
        <f>IF('Term 3'!A20=0,"",'Term 3'!A20)</f>
        <v/>
      </c>
      <c r="D27" s="84"/>
      <c r="E27" s="79"/>
      <c r="F27" s="93" t="str">
        <f>IFERROR(IF(COUNTBLANK('Term 3'!BO90:BO90)=1,"",'Term 3'!BO90),"")</f>
        <v/>
      </c>
    </row>
    <row r="28" spans="1:6" ht="21" customHeight="1" x14ac:dyDescent="0.25">
      <c r="A28" s="68"/>
      <c r="B28" s="73"/>
      <c r="C28" s="102" t="str">
        <f>IF('Term 3'!A27=0,"",'Term 3'!A27)</f>
        <v/>
      </c>
      <c r="D28" s="84"/>
      <c r="E28" s="79"/>
      <c r="F28" s="93" t="str">
        <f>IFERROR(IF(COUNTBLANK('Term 3'!BO91:BO91)=1,"",'Term 3'!BO91),"")</f>
        <v/>
      </c>
    </row>
    <row r="29" spans="1:6" ht="21" customHeight="1" x14ac:dyDescent="0.25">
      <c r="A29" s="68"/>
      <c r="B29" s="72"/>
      <c r="C29" s="101" t="str">
        <f>IF('Term 3'!A34=0,"",'Term 3'!A34)</f>
        <v/>
      </c>
      <c r="D29" s="84"/>
      <c r="E29" s="79"/>
      <c r="F29" s="93" t="str">
        <f>IFERROR(IF(COUNTBLANK('Term 3'!BO92:BO92)=1,"",'Term 3'!BO92),"")</f>
        <v/>
      </c>
    </row>
    <row r="30" spans="1:6" ht="21" customHeight="1" x14ac:dyDescent="0.25">
      <c r="A30" s="68"/>
      <c r="B30" s="72"/>
      <c r="C30" s="101" t="str">
        <f>IF('Term 3'!A41=0,"",'Term 3'!A41)</f>
        <v/>
      </c>
      <c r="D30" s="84"/>
      <c r="E30" s="79"/>
      <c r="F30" s="93" t="str">
        <f>IFERROR(IF(COUNTBLANK('Term 3'!BO93:BO93)=1,"",'Term 3'!BO93),"")</f>
        <v/>
      </c>
    </row>
    <row r="31" spans="1:6" ht="21" customHeight="1" x14ac:dyDescent="0.25">
      <c r="A31" s="68"/>
      <c r="B31" s="72"/>
      <c r="C31" s="101" t="str">
        <f>IF('Term 3'!A48=0,"",'Term 3'!A48)</f>
        <v/>
      </c>
      <c r="D31" s="84"/>
      <c r="E31" s="79"/>
      <c r="F31" s="93" t="str">
        <f>IFERROR(IF(COUNTBLANK('Term 3'!BO94:BO94)=1,"",'Term 3'!BO94),"")</f>
        <v/>
      </c>
    </row>
    <row r="32" spans="1:6" ht="21" customHeight="1" x14ac:dyDescent="0.25">
      <c r="A32" s="68"/>
      <c r="B32" s="72"/>
      <c r="C32" s="101" t="str">
        <f>IF('Term 3'!A55=0,"",'Term 3'!A55)</f>
        <v/>
      </c>
      <c r="D32" s="84"/>
      <c r="E32" s="79"/>
      <c r="F32" s="93" t="str">
        <f>IFERROR(IF(COUNTBLANK('Term 3'!BO95:BO95)=1,"",'Term 3'!BO95),"")</f>
        <v/>
      </c>
    </row>
    <row r="33" spans="1:6" ht="21" customHeight="1" x14ac:dyDescent="0.25">
      <c r="A33" s="68"/>
      <c r="B33" s="72"/>
      <c r="C33" s="101" t="str">
        <f>IF('Term 3'!A62=0,"",'Term 3'!A62)</f>
        <v/>
      </c>
      <c r="D33" s="84"/>
      <c r="E33" s="79"/>
      <c r="F33" s="93" t="str">
        <f>IFERROR(IF(COUNTBLANK('Term 3'!BO96:BO96)=1,"",'Term 3'!BO96),"")</f>
        <v/>
      </c>
    </row>
    <row r="34" spans="1:6" ht="21" customHeight="1" thickBot="1" x14ac:dyDescent="0.3">
      <c r="A34" s="68"/>
      <c r="B34" s="72"/>
      <c r="C34" s="101" t="str">
        <f>IF('Term 3'!A69=0,"",'Term 3'!A69)</f>
        <v/>
      </c>
      <c r="D34" s="85"/>
      <c r="E34" s="81"/>
      <c r="F34" s="93" t="str">
        <f>IFERROR(IF(COUNTBLANK('Term 3'!BO97:BO97)=1,"",'Term 3'!BO97),"")</f>
        <v/>
      </c>
    </row>
    <row r="35" spans="1:6" ht="21" customHeight="1" x14ac:dyDescent="0.25">
      <c r="A35" s="68"/>
      <c r="B35" s="72"/>
      <c r="C35" s="100" t="str">
        <f>IF('Term 4'!A6=0,"",'Term 4'!A6)</f>
        <v/>
      </c>
      <c r="D35" s="82"/>
      <c r="E35" s="83"/>
      <c r="F35" s="93" t="str">
        <f>IFERROR(IF(COUNTBLANK('Term 4'!BO88:BO88)=1,"",'Term 4'!BO88),"")</f>
        <v/>
      </c>
    </row>
    <row r="36" spans="1:6" ht="21" customHeight="1" x14ac:dyDescent="0.25">
      <c r="A36" s="68"/>
      <c r="B36" s="72"/>
      <c r="C36" s="101" t="str">
        <f>IF('Term 4'!A13=0,"",'Term 4'!A13)</f>
        <v/>
      </c>
      <c r="D36" s="84"/>
      <c r="E36" s="79"/>
      <c r="F36" s="93" t="str">
        <f>IFERROR(IF(COUNTBLANK('Term 4'!BO89:BO89)=1,"",'Term 4'!BO89),"")</f>
        <v/>
      </c>
    </row>
    <row r="37" spans="1:6" ht="21" customHeight="1" x14ac:dyDescent="0.25">
      <c r="A37" s="68"/>
      <c r="B37" s="72"/>
      <c r="C37" s="101" t="str">
        <f>IF('Term 4'!A20=0,"",'Term 4'!A20)</f>
        <v/>
      </c>
      <c r="D37" s="84"/>
      <c r="E37" s="79"/>
      <c r="F37" s="93" t="str">
        <f>IFERROR(IF(COUNTBLANK('Term 4'!BO90:BO90)=1,"",'Term 4'!BO90),"")</f>
        <v/>
      </c>
    </row>
    <row r="38" spans="1:6" ht="21" customHeight="1" x14ac:dyDescent="0.25">
      <c r="A38" s="68"/>
      <c r="B38" s="72"/>
      <c r="C38" s="102" t="str">
        <f>IF('Term 4'!A27=0,"",'Term 4'!A27)</f>
        <v/>
      </c>
      <c r="D38" s="84"/>
      <c r="E38" s="79"/>
      <c r="F38" s="93" t="str">
        <f>IFERROR(IF(COUNTBLANK('Term 4'!BO91:BO91)=1,"",'Term 4'!BO91),"")</f>
        <v/>
      </c>
    </row>
    <row r="39" spans="1:6" ht="21" customHeight="1" x14ac:dyDescent="0.25">
      <c r="A39" s="106" t="s">
        <v>8</v>
      </c>
      <c r="B39" s="72" t="str">
        <f>IF(COUNTBLANK('Term 1'!BN80:BN80)=1,"",'Term 1'!BN80)</f>
        <v/>
      </c>
      <c r="C39" s="101" t="str">
        <f>IF('Term 4'!A34=0,"",'Term 4'!A34)</f>
        <v/>
      </c>
      <c r="D39" s="84"/>
      <c r="E39" s="79"/>
      <c r="F39" s="93" t="str">
        <f>IFERROR(IF(COUNTBLANK('Term 4'!BO92:BO92)=1,"",'Term 4'!BO92),"")</f>
        <v/>
      </c>
    </row>
    <row r="40" spans="1:6" ht="21" customHeight="1" x14ac:dyDescent="0.25">
      <c r="A40" s="106" t="s">
        <v>9</v>
      </c>
      <c r="B40" s="72" t="str">
        <f>IF(COUNTBLANK('Term 2'!BN80:BN80)=1,"",'Term 2'!BN80)</f>
        <v/>
      </c>
      <c r="C40" s="101" t="str">
        <f>IF('Term 4'!A41=0,"",'Term 4'!A41)</f>
        <v/>
      </c>
      <c r="D40" s="84"/>
      <c r="E40" s="79"/>
      <c r="F40" s="93" t="str">
        <f>IFERROR(IF(COUNTBLANK('Term 4'!BO93:BO93)=1,"",'Term 4'!BO93),"")</f>
        <v/>
      </c>
    </row>
    <row r="41" spans="1:6" ht="21" customHeight="1" x14ac:dyDescent="0.25">
      <c r="A41" s="106" t="s">
        <v>10</v>
      </c>
      <c r="B41" s="72" t="str">
        <f>IF(COUNTBLANK('Term 3'!BN80:BN80)=1,"",'Term 3'!BN80)</f>
        <v/>
      </c>
      <c r="C41" s="101" t="str">
        <f>IF('Term 4'!A48=0,"",'Term 4'!A48)</f>
        <v/>
      </c>
      <c r="D41" s="84"/>
      <c r="E41" s="79"/>
      <c r="F41" s="93" t="str">
        <f>IFERROR(IF(COUNTBLANK('Term 4'!BO94:BO94)=1,"",'Term 4'!BO94),"")</f>
        <v/>
      </c>
    </row>
    <row r="42" spans="1:6" ht="21" customHeight="1" x14ac:dyDescent="0.25">
      <c r="A42" s="106" t="s">
        <v>11</v>
      </c>
      <c r="B42" s="72" t="str">
        <f>IF(COUNTBLANK('Term 4'!BN80:BN80)=1,"",'Term 4'!BN80)</f>
        <v/>
      </c>
      <c r="C42" s="101" t="str">
        <f>IF('Term 4'!A55=0,"",'Term 4'!A55)</f>
        <v/>
      </c>
      <c r="D42" s="84"/>
      <c r="E42" s="79"/>
      <c r="F42" s="93" t="str">
        <f>IFERROR(IF(COUNTBLANK('Term 4'!BO95:BO95)=1,"",'Term 4'!BO95),"")</f>
        <v/>
      </c>
    </row>
    <row r="43" spans="1:6" ht="21" customHeight="1" x14ac:dyDescent="0.25">
      <c r="A43" s="68"/>
      <c r="B43" s="72"/>
      <c r="C43" s="101" t="str">
        <f>IF('Term 4'!A62=0,"",'Term 4'!A62)</f>
        <v/>
      </c>
      <c r="D43" s="84"/>
      <c r="E43" s="79"/>
      <c r="F43" s="93" t="str">
        <f>IFERROR(IF(COUNTBLANK('Term 4'!BO96:BO96)=1,"",'Term 4'!BO96),"")</f>
        <v/>
      </c>
    </row>
    <row r="44" spans="1:6" ht="21" customHeight="1" thickBot="1" x14ac:dyDescent="0.3">
      <c r="A44" s="68"/>
      <c r="B44" s="72"/>
      <c r="C44" s="103" t="str">
        <f>IF('Term 4'!A69=0,"",'Term 4'!A69)</f>
        <v/>
      </c>
      <c r="D44" s="85"/>
      <c r="E44" s="81"/>
      <c r="F44" s="93" t="str">
        <f>IFERROR(IF(COUNTBLANK('Term 4'!BO97:BO97)=1,"",'Term 4'!BO97),"")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FrkVQHOhZDVJoKw+hQ2dQQTRl8t+WYHaPZaWw+wIeUeeqfspFSjQ2W6FhK9TM9azYpgI5eqXk+vpRf+bYHAHcw==" saltValue="pyPtw6Dli3660IBmNmpAgA=="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5" orientation="portrait" r:id="rId1"/>
  <drawing r:id="rId2"/>
  <tableParts count="1">
    <tablePart r:id="rId3"/>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zoomScaleNormal="100" workbookViewId="0">
      <selection activeCell="A2" sqref="A2:B2"/>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7" t="str">
        <f>IF(COUNTBLANK('Name Entry'!BP1:BP1)=1,"",'Name Entry'!BP1)</f>
        <v/>
      </c>
      <c r="B2" s="227"/>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1'!BQ88:BQ88)=1,"",'Term 1'!BQ88),"")</f>
        <v/>
      </c>
    </row>
    <row r="6" spans="1:6" ht="21" customHeight="1" x14ac:dyDescent="0.25">
      <c r="A6" s="68"/>
      <c r="B6" s="68"/>
      <c r="C6" s="101" t="str">
        <f>IF('Term 1'!A13=0,"",'Term 1'!A13)</f>
        <v/>
      </c>
      <c r="D6" s="78"/>
      <c r="E6" s="79"/>
      <c r="F6" s="93" t="str">
        <f>IFERROR(IF(COUNTBLANK('Term 1'!BQ89:BQ89)=1,"",'Term 1'!BQ89),"")</f>
        <v/>
      </c>
    </row>
    <row r="7" spans="1:6" ht="21" customHeight="1" x14ac:dyDescent="0.25">
      <c r="A7" s="68"/>
      <c r="B7" s="68"/>
      <c r="C7" s="101" t="str">
        <f>IF('Term 1'!A20=0,"",'Term 1'!A20)</f>
        <v/>
      </c>
      <c r="D7" s="78"/>
      <c r="E7" s="79"/>
      <c r="F7" s="93" t="str">
        <f>IFERROR(IF(COUNTBLANK('Term 1'!BQ90:BQ90)=1,"",'Term 1'!BQ90),"")</f>
        <v/>
      </c>
    </row>
    <row r="8" spans="1:6" ht="21" customHeight="1" x14ac:dyDescent="0.25">
      <c r="A8" s="68"/>
      <c r="B8" s="68"/>
      <c r="C8" s="102" t="str">
        <f>IF('Term 1'!A27=0,"",'Term 1'!A27)</f>
        <v/>
      </c>
      <c r="D8" s="78"/>
      <c r="E8" s="79"/>
      <c r="F8" s="93" t="str">
        <f>IFERROR(IF(COUNTBLANK('Term 1'!BQ91:BQ91)=1,"",'Term 1'!BQ91),"")</f>
        <v/>
      </c>
    </row>
    <row r="9" spans="1:6" ht="21" customHeight="1" x14ac:dyDescent="0.25">
      <c r="A9" s="68"/>
      <c r="B9" s="68"/>
      <c r="C9" s="101" t="str">
        <f>IF('Term 1'!A34=0,"",'Term 1'!A34)</f>
        <v/>
      </c>
      <c r="D9" s="78"/>
      <c r="E9" s="79"/>
      <c r="F9" s="93" t="str">
        <f>IFERROR(IF(COUNTBLANK('Term 1'!BQ92:BQ92)=1,"",'Term 1'!BQ92),"")</f>
        <v/>
      </c>
    </row>
    <row r="10" spans="1:6" ht="21" customHeight="1" x14ac:dyDescent="0.25">
      <c r="A10" s="68"/>
      <c r="B10" s="68"/>
      <c r="C10" s="101" t="str">
        <f>IF('Term 1'!A41=0,"",'Term 1'!A41)</f>
        <v/>
      </c>
      <c r="D10" s="78"/>
      <c r="E10" s="79"/>
      <c r="F10" s="93" t="str">
        <f>IFERROR(IF(COUNTBLANK('Term 1'!BQ93:BQ93)=1,"",'Term 1'!BQ93),"")</f>
        <v/>
      </c>
    </row>
    <row r="11" spans="1:6" ht="21" customHeight="1" x14ac:dyDescent="0.25">
      <c r="A11" s="68"/>
      <c r="B11" s="91"/>
      <c r="C11" s="101" t="str">
        <f>IF('Term 1'!A48=0,"",'Term 1'!A48)</f>
        <v/>
      </c>
      <c r="D11" s="78"/>
      <c r="E11" s="79"/>
      <c r="F11" s="93" t="str">
        <f>IFERROR(IF(COUNTBLANK('Term 1'!BQ94:BQ94)=1,"",'Term 1'!BQ94),"")</f>
        <v/>
      </c>
    </row>
    <row r="12" spans="1:6" ht="21" customHeight="1" x14ac:dyDescent="0.25">
      <c r="A12" s="68"/>
      <c r="B12" s="68"/>
      <c r="C12" s="101" t="str">
        <f>IF('Term 1'!A55=0,"",'Term 1'!A55)</f>
        <v/>
      </c>
      <c r="D12" s="78"/>
      <c r="E12" s="79"/>
      <c r="F12" s="93" t="str">
        <f>IFERROR(IF(COUNTBLANK('Term 1'!BQ95:BQ95)=1,"",'Term 1'!BQ95),"")</f>
        <v/>
      </c>
    </row>
    <row r="13" spans="1:6" ht="21" customHeight="1" x14ac:dyDescent="0.25">
      <c r="A13" s="68"/>
      <c r="B13" s="68"/>
      <c r="C13" s="101" t="str">
        <f>IF('Term 1'!A62=0,"",'Term 1'!A62)</f>
        <v/>
      </c>
      <c r="D13" s="78"/>
      <c r="E13" s="79"/>
      <c r="F13" s="93" t="str">
        <f>IFERROR(IF(COUNTBLANK('Term 1'!BQ96:BQ96)=1,"",'Term 1'!BQ96),"")</f>
        <v/>
      </c>
    </row>
    <row r="14" spans="1:6" ht="21" customHeight="1" thickBot="1" x14ac:dyDescent="0.3">
      <c r="A14" s="68"/>
      <c r="B14" s="68"/>
      <c r="C14" s="101" t="str">
        <f>IF('Term 1'!A69=0,"",'Term 1'!A69)</f>
        <v/>
      </c>
      <c r="D14" s="80"/>
      <c r="E14" s="81"/>
      <c r="F14" s="93" t="str">
        <f>IFERROR(IF(COUNTBLANK('Term 1'!BQ97:BQ97)=1,"",'Term 1'!BQ97),"")</f>
        <v/>
      </c>
    </row>
    <row r="15" spans="1:6" ht="21" customHeight="1" x14ac:dyDescent="0.25">
      <c r="A15" s="69"/>
      <c r="B15" s="70" t="e">
        <f>COUNTIF(tblChecklist34567891011121314151617181920212223242526272829303132333435[Proficiency],"&gt;=3.00")/COUNTIF(tblChecklist34567891011121314151617181920212223242526272829303132333435[Proficiency],"&gt;=0")</f>
        <v>#DIV/0!</v>
      </c>
      <c r="C15" s="100" t="str">
        <f>IF('Term 2'!A6=0,"",'Term 2'!A6)</f>
        <v/>
      </c>
      <c r="D15" s="82"/>
      <c r="E15" s="83"/>
      <c r="F15" s="93" t="str">
        <f>IFERROR(IF(COUNTBLANK('Term 2'!BQ88:BQ88)=1,"",'Term 2'!BQ88),"")</f>
        <v/>
      </c>
    </row>
    <row r="16" spans="1:6" ht="21" customHeight="1" x14ac:dyDescent="0.25">
      <c r="A16" s="68"/>
      <c r="B16" s="68"/>
      <c r="C16" s="101" t="str">
        <f>IF('Term 2'!A13=0,"",'Term 2'!A13)</f>
        <v/>
      </c>
      <c r="D16" s="84"/>
      <c r="E16" s="79"/>
      <c r="F16" s="93" t="str">
        <f>IFERROR(IF(COUNTBLANK('Term 2'!BQ89:BQ89)=1,"",'Term 2'!BQ89),"")</f>
        <v/>
      </c>
    </row>
    <row r="17" spans="1:6" ht="21" customHeight="1" x14ac:dyDescent="0.25">
      <c r="A17" s="68"/>
      <c r="B17" s="68"/>
      <c r="C17" s="101" t="str">
        <f>IF('Term 2'!A20=0,"",'Term 2'!A20)</f>
        <v/>
      </c>
      <c r="D17" s="84"/>
      <c r="E17" s="79"/>
      <c r="F17" s="93" t="str">
        <f>IFERROR(IF(COUNTBLANK('Term 2'!BQ90:BQ90)=1,"",'Term 2'!BQ90),"")</f>
        <v/>
      </c>
    </row>
    <row r="18" spans="1:6" ht="21" customHeight="1" x14ac:dyDescent="0.25">
      <c r="A18" s="68"/>
      <c r="B18" s="71"/>
      <c r="C18" s="102" t="str">
        <f>IF('Term 2'!A27=0,"",'Term 2'!A27)</f>
        <v/>
      </c>
      <c r="D18" s="84"/>
      <c r="E18" s="79"/>
      <c r="F18" s="93" t="str">
        <f>IFERROR(IF(COUNTBLANK('Term 2'!BQ91:BQ91)=1,"",'Term 2'!BQ91),"")</f>
        <v/>
      </c>
    </row>
    <row r="19" spans="1:6" ht="21" customHeight="1" x14ac:dyDescent="0.25">
      <c r="A19" s="68"/>
      <c r="B19" s="92"/>
      <c r="C19" s="101" t="str">
        <f>IF('Term 2'!A34=0,"",'Term 2'!A34)</f>
        <v/>
      </c>
      <c r="D19" s="84"/>
      <c r="E19" s="79"/>
      <c r="F19" s="93" t="str">
        <f>IFERROR(IF(COUNTBLANK('Term 2'!BQ92:BQ92)=1,"",'Term 2'!BQ92),"")</f>
        <v/>
      </c>
    </row>
    <row r="20" spans="1:6" ht="21" customHeight="1" x14ac:dyDescent="0.25">
      <c r="A20" s="68"/>
      <c r="B20" s="68"/>
      <c r="C20" s="101" t="str">
        <f>IF('Term 2'!A41=0,"",'Term 2'!A41)</f>
        <v/>
      </c>
      <c r="D20" s="84"/>
      <c r="E20" s="79"/>
      <c r="F20" s="93" t="str">
        <f>IFERROR(IF(COUNTBLANK('Term 2'!BQ93:BQ93)=1,"",'Term 2'!BQ93),"")</f>
        <v/>
      </c>
    </row>
    <row r="21" spans="1:6" ht="21" customHeight="1" x14ac:dyDescent="0.25">
      <c r="A21" s="68"/>
      <c r="B21" s="72"/>
      <c r="C21" s="101" t="str">
        <f>IF('Term 2'!A48=0,"",'Term 2'!A48)</f>
        <v/>
      </c>
      <c r="D21" s="84"/>
      <c r="E21" s="79"/>
      <c r="F21" s="93" t="str">
        <f>IFERROR(IF(COUNTBLANK('Term 2'!BQ94:BQ94)=1,"",'Term 2'!BQ94),"")</f>
        <v/>
      </c>
    </row>
    <row r="22" spans="1:6" ht="21" customHeight="1" x14ac:dyDescent="0.25">
      <c r="A22" s="68"/>
      <c r="B22" s="73"/>
      <c r="C22" s="101" t="str">
        <f>IF('Term 2'!A55=0,"",'Term 2'!A55)</f>
        <v/>
      </c>
      <c r="D22" s="84"/>
      <c r="E22" s="79"/>
      <c r="F22" s="93" t="str">
        <f>IFERROR(IF(COUNTBLANK('Term 2'!BQ95:BQ95)=1,"",'Term 2'!BQ95),"")</f>
        <v/>
      </c>
    </row>
    <row r="23" spans="1:6" ht="21" customHeight="1" x14ac:dyDescent="0.25">
      <c r="A23" s="68"/>
      <c r="B23" s="73"/>
      <c r="C23" s="101" t="str">
        <f>IF('Term 2'!A62=0,"",'Term 2'!A62)</f>
        <v/>
      </c>
      <c r="D23" s="84"/>
      <c r="E23" s="79"/>
      <c r="F23" s="93" t="str">
        <f>IFERROR(IF(COUNTBLANK('Term 2'!BQ96:BQ96)=1,"",'Term 2'!BQ96),"")</f>
        <v/>
      </c>
    </row>
    <row r="24" spans="1:6" ht="21" customHeight="1" thickBot="1" x14ac:dyDescent="0.3">
      <c r="A24" s="68"/>
      <c r="B24" s="73"/>
      <c r="C24" s="101" t="str">
        <f>IF('Term 2'!A69=0,"",'Term 2'!A69)</f>
        <v/>
      </c>
      <c r="D24" s="85"/>
      <c r="E24" s="81"/>
      <c r="F24" s="93" t="str">
        <f>IFERROR(IF(COUNTBLANK('Term 2'!BQ97:BQ97)=1,"",'Term 2'!BQ97),"")</f>
        <v/>
      </c>
    </row>
    <row r="25" spans="1:6" ht="21" customHeight="1" x14ac:dyDescent="0.25">
      <c r="A25" s="68"/>
      <c r="B25" s="73"/>
      <c r="C25" s="100" t="str">
        <f>IF('Term 3'!A6=0,"",'Term 3'!A6)</f>
        <v/>
      </c>
      <c r="D25" s="82"/>
      <c r="E25" s="83"/>
      <c r="F25" s="93" t="str">
        <f>IFERROR(IF(COUNTBLANK('Term 3'!BQ88:BQ88)=1,"",'Term 3'!BQ88),"")</f>
        <v/>
      </c>
    </row>
    <row r="26" spans="1:6" ht="21" customHeight="1" x14ac:dyDescent="0.25">
      <c r="A26" s="68"/>
      <c r="B26" s="73"/>
      <c r="C26" s="101" t="str">
        <f>IF('Term 3'!A13=0,"",'Term 3'!A13)</f>
        <v/>
      </c>
      <c r="D26" s="84"/>
      <c r="E26" s="79"/>
      <c r="F26" s="93" t="str">
        <f>IFERROR(IF(COUNTBLANK('Term 3'!BQ89:BQ89)=1,"",'Term 3'!BQ89),"")</f>
        <v/>
      </c>
    </row>
    <row r="27" spans="1:6" ht="21" customHeight="1" x14ac:dyDescent="0.25">
      <c r="A27" s="68"/>
      <c r="B27" s="73"/>
      <c r="C27" s="101" t="str">
        <f>IF('Term 3'!A20=0,"",'Term 3'!A20)</f>
        <v/>
      </c>
      <c r="D27" s="84"/>
      <c r="E27" s="79"/>
      <c r="F27" s="93" t="str">
        <f>IFERROR(IF(COUNTBLANK('Term 3'!BQ90:BQ90)=1,"",'Term 3'!BQ90),"")</f>
        <v/>
      </c>
    </row>
    <row r="28" spans="1:6" ht="21" customHeight="1" x14ac:dyDescent="0.25">
      <c r="A28" s="68"/>
      <c r="B28" s="73"/>
      <c r="C28" s="102" t="str">
        <f>IF('Term 3'!A27=0,"",'Term 3'!A27)</f>
        <v/>
      </c>
      <c r="D28" s="84"/>
      <c r="E28" s="79"/>
      <c r="F28" s="93" t="str">
        <f>IFERROR(IF(COUNTBLANK('Term 3'!BQ91:BQ91)=1,"",'Term 3'!BQ91),"")</f>
        <v/>
      </c>
    </row>
    <row r="29" spans="1:6" ht="21" customHeight="1" x14ac:dyDescent="0.25">
      <c r="A29" s="68"/>
      <c r="B29" s="72"/>
      <c r="C29" s="101" t="str">
        <f>IF('Term 3'!A34=0,"",'Term 3'!A34)</f>
        <v/>
      </c>
      <c r="D29" s="84"/>
      <c r="E29" s="79"/>
      <c r="F29" s="93" t="str">
        <f>IFERROR(IF(COUNTBLANK('Term 3'!BQ92:BQ92)=1,"",'Term 3'!BQ92),"")</f>
        <v/>
      </c>
    </row>
    <row r="30" spans="1:6" ht="21" customHeight="1" x14ac:dyDescent="0.25">
      <c r="A30" s="68"/>
      <c r="B30" s="72"/>
      <c r="C30" s="101" t="str">
        <f>IF('Term 3'!A41=0,"",'Term 3'!A41)</f>
        <v/>
      </c>
      <c r="D30" s="84"/>
      <c r="E30" s="79"/>
      <c r="F30" s="93" t="str">
        <f>IFERROR(IF(COUNTBLANK('Term 3'!BQ93:BQ93)=1,"",'Term 3'!BQ93),"")</f>
        <v/>
      </c>
    </row>
    <row r="31" spans="1:6" ht="21" customHeight="1" x14ac:dyDescent="0.25">
      <c r="A31" s="68"/>
      <c r="B31" s="72"/>
      <c r="C31" s="101" t="str">
        <f>IF('Term 3'!A48=0,"",'Term 3'!A48)</f>
        <v/>
      </c>
      <c r="D31" s="84"/>
      <c r="E31" s="79"/>
      <c r="F31" s="93" t="str">
        <f>IFERROR(IF(COUNTBLANK('Term 3'!BQ94:BQ94)=1,"",'Term 3'!BQ94),"")</f>
        <v/>
      </c>
    </row>
    <row r="32" spans="1:6" ht="21" customHeight="1" x14ac:dyDescent="0.25">
      <c r="A32" s="68"/>
      <c r="B32" s="72"/>
      <c r="C32" s="101" t="str">
        <f>IF('Term 3'!A55=0,"",'Term 3'!A55)</f>
        <v/>
      </c>
      <c r="D32" s="84"/>
      <c r="E32" s="79"/>
      <c r="F32" s="93" t="str">
        <f>IFERROR(IF(COUNTBLANK('Term 3'!BQ95:BQ95)=1,"",'Term 3'!BQ95),"")</f>
        <v/>
      </c>
    </row>
    <row r="33" spans="1:6" ht="21" customHeight="1" x14ac:dyDescent="0.25">
      <c r="A33" s="68"/>
      <c r="B33" s="72"/>
      <c r="C33" s="101" t="str">
        <f>IF('Term 3'!A62=0,"",'Term 3'!A62)</f>
        <v/>
      </c>
      <c r="D33" s="84"/>
      <c r="E33" s="79"/>
      <c r="F33" s="93" t="str">
        <f>IFERROR(IF(COUNTBLANK('Term 3'!BQ96:BQ96)=1,"",'Term 3'!BQ96),"")</f>
        <v/>
      </c>
    </row>
    <row r="34" spans="1:6" ht="21" customHeight="1" thickBot="1" x14ac:dyDescent="0.3">
      <c r="A34" s="68"/>
      <c r="B34" s="72"/>
      <c r="C34" s="101" t="str">
        <f>IF('Term 3'!A69=0,"",'Term 3'!A69)</f>
        <v/>
      </c>
      <c r="D34" s="85"/>
      <c r="E34" s="81"/>
      <c r="F34" s="93" t="str">
        <f>IFERROR(IF(COUNTBLANK('Term 3'!BQ97:BQ97)=1,"",'Term 3'!BQ97),"")</f>
        <v/>
      </c>
    </row>
    <row r="35" spans="1:6" ht="21" customHeight="1" x14ac:dyDescent="0.25">
      <c r="A35" s="68"/>
      <c r="B35" s="72"/>
      <c r="C35" s="100" t="str">
        <f>IF('Term 4'!A6=0,"",'Term 4'!A6)</f>
        <v/>
      </c>
      <c r="D35" s="82"/>
      <c r="E35" s="83"/>
      <c r="F35" s="93" t="str">
        <f>IFERROR(IF(COUNTBLANK('Term 4'!BQ88:BQ88)=1,"",'Term 4'!BQ88),"")</f>
        <v/>
      </c>
    </row>
    <row r="36" spans="1:6" ht="21" customHeight="1" x14ac:dyDescent="0.25">
      <c r="A36" s="68"/>
      <c r="B36" s="72"/>
      <c r="C36" s="101" t="str">
        <f>IF('Term 4'!A13=0,"",'Term 4'!A13)</f>
        <v/>
      </c>
      <c r="D36" s="84"/>
      <c r="E36" s="79"/>
      <c r="F36" s="93" t="str">
        <f>IFERROR(IF(COUNTBLANK('Term 4'!AY89:AY89)=1,"",'Term 4'!AY89),"")</f>
        <v/>
      </c>
    </row>
    <row r="37" spans="1:6" ht="21" customHeight="1" x14ac:dyDescent="0.25">
      <c r="A37" s="68"/>
      <c r="B37" s="72"/>
      <c r="C37" s="101" t="str">
        <f>IF('Term 4'!A20=0,"",'Term 4'!A20)</f>
        <v/>
      </c>
      <c r="D37" s="84"/>
      <c r="E37" s="79"/>
      <c r="F37" s="93" t="str">
        <f>IFERROR(IF(COUNTBLANK('Term 4'!AY90:AY90)=1,"",'Term 4'!AY90),"")</f>
        <v/>
      </c>
    </row>
    <row r="38" spans="1:6" ht="21" customHeight="1" x14ac:dyDescent="0.25">
      <c r="A38" s="68"/>
      <c r="B38" s="72"/>
      <c r="C38" s="102" t="str">
        <f>IF('Term 4'!A27=0,"",'Term 4'!A27)</f>
        <v/>
      </c>
      <c r="D38" s="84"/>
      <c r="E38" s="79"/>
      <c r="F38" s="93" t="str">
        <f>IFERROR(IF(COUNTBLANK('Term 4'!AY91:AY91)=1,"",'Term 4'!AY91),"")</f>
        <v/>
      </c>
    </row>
    <row r="39" spans="1:6" ht="21" customHeight="1" x14ac:dyDescent="0.25">
      <c r="A39" s="68"/>
      <c r="B39" s="72"/>
      <c r="C39" s="101" t="str">
        <f>IF('Term 4'!A34=0,"",'Term 4'!A34)</f>
        <v/>
      </c>
      <c r="D39" s="84"/>
      <c r="E39" s="79"/>
      <c r="F39" s="93" t="str">
        <f>IFERROR(IF(COUNTBLANK('Term 4'!AY92:AY92)=1,"",'Term 4'!AY92),"")</f>
        <v/>
      </c>
    </row>
    <row r="40" spans="1:6" ht="21" customHeight="1" x14ac:dyDescent="0.25">
      <c r="A40" s="106" t="s">
        <v>8</v>
      </c>
      <c r="B40" s="107" t="str">
        <f>IF(COUNTBLANK('Term 1'!BP80:BP80)=1,"",'Term 1'!BP80)</f>
        <v/>
      </c>
      <c r="C40" s="101" t="str">
        <f>IF('Term 4'!A41=0,"",'Term 4'!A41)</f>
        <v/>
      </c>
      <c r="D40" s="84"/>
      <c r="E40" s="79"/>
      <c r="F40" s="93" t="str">
        <f>IFERROR(IF(COUNTBLANK('Term 4'!AY93:AY93)=1,"",'Term 4'!AY93),"")</f>
        <v/>
      </c>
    </row>
    <row r="41" spans="1:6" ht="21" customHeight="1" x14ac:dyDescent="0.25">
      <c r="A41" s="106" t="s">
        <v>9</v>
      </c>
      <c r="B41" s="107" t="str">
        <f>IF(COUNTBLANK('Term 2'!BP80:BP80)=1,"",'Term 2'!BP80)</f>
        <v/>
      </c>
      <c r="C41" s="101" t="str">
        <f>IF('Term 4'!A48=0,"",'Term 4'!A48)</f>
        <v/>
      </c>
      <c r="D41" s="84"/>
      <c r="E41" s="79"/>
      <c r="F41" s="93" t="str">
        <f>IFERROR(IF(COUNTBLANK('Term 4'!AY94:AY94)=1,"",'Term 4'!AY94),"")</f>
        <v/>
      </c>
    </row>
    <row r="42" spans="1:6" ht="21" customHeight="1" x14ac:dyDescent="0.25">
      <c r="A42" s="106" t="s">
        <v>10</v>
      </c>
      <c r="B42" s="107" t="str">
        <f>IF(COUNTBLANK('Term 3'!BP80:BP80)=1,"",'Term 3'!BP80)</f>
        <v/>
      </c>
      <c r="C42" s="101" t="str">
        <f>IF('Term 4'!A55=0,"",'Term 4'!A55)</f>
        <v/>
      </c>
      <c r="D42" s="84"/>
      <c r="E42" s="79"/>
      <c r="F42" s="93" t="str">
        <f>IFERROR(IF(COUNTBLANK('Term 4'!AY95:AY95)=1,"",'Term 4'!AY95),"")</f>
        <v/>
      </c>
    </row>
    <row r="43" spans="1:6" ht="21" customHeight="1" x14ac:dyDescent="0.25">
      <c r="A43" s="106" t="s">
        <v>11</v>
      </c>
      <c r="B43" s="107" t="str">
        <f>IF(COUNTBLANK('Term 4'!BP80:BP80)=1,"",'Term 4'!BP80)</f>
        <v/>
      </c>
      <c r="C43" s="101" t="str">
        <f>IF('Term 4'!A62=0,"",'Term 4'!A62)</f>
        <v/>
      </c>
      <c r="D43" s="84"/>
      <c r="E43" s="79"/>
      <c r="F43" s="93" t="str">
        <f>IFERROR(IF(COUNTBLANK('Term 4'!AY96:AY96)=1,"",'Term 4'!AY96),"")</f>
        <v/>
      </c>
    </row>
    <row r="44" spans="1:6" ht="21" customHeight="1" thickBot="1" x14ac:dyDescent="0.3">
      <c r="A44" s="68"/>
      <c r="B44" s="72"/>
      <c r="C44" s="103" t="str">
        <f>IF('Term 4'!A69=0,"",'Term 4'!A69)</f>
        <v/>
      </c>
      <c r="D44" s="85"/>
      <c r="E44" s="81"/>
      <c r="F44" s="93" t="str">
        <f>IFERROR(IF(COUNTBLANK('Term 4'!AY97:AY97)=1,"",'Term 4'!AY97),"")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iTpWwQImKIB+RlKj1mM7mkNdAL0Q8huD34gNfmzlKEzvJTqlM31poyJruAQlmLufxv0TGc1WgKRQmEVQRUkkRg==" saltValue="6uTjWpUnXzmVY0SdJWfI1g=="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5" orientation="portrait" r:id="rId1"/>
  <headerFooter scaleWithDoc="0" alignWithMargins="0"/>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BT97"/>
  <sheetViews>
    <sheetView workbookViewId="0"/>
  </sheetViews>
  <sheetFormatPr defaultColWidth="10.875" defaultRowHeight="15.75" x14ac:dyDescent="0.25"/>
  <cols>
    <col min="1" max="1" width="38" style="10" customWidth="1"/>
    <col min="2" max="2" width="5.375" style="9" customWidth="1"/>
    <col min="3" max="46" width="5.375" style="4" customWidth="1"/>
    <col min="47" max="47" width="5.125" style="4" customWidth="1"/>
    <col min="48" max="48" width="5.375" style="4" customWidth="1"/>
    <col min="49" max="49" width="5.125" style="4" customWidth="1"/>
    <col min="50" max="50" width="5.375" style="4" customWidth="1"/>
    <col min="51" max="51" width="5.125" style="4" customWidth="1"/>
    <col min="52" max="52" width="5.375" style="4" customWidth="1"/>
    <col min="53" max="53" width="5.125" style="4" customWidth="1"/>
    <col min="54" max="54" width="5.375" style="4" customWidth="1"/>
    <col min="55" max="55" width="5.125" style="4" customWidth="1"/>
    <col min="56" max="56" width="5.375" style="4" customWidth="1"/>
    <col min="57" max="57" width="5.125" style="4" customWidth="1"/>
    <col min="58" max="58" width="5.375" style="4" customWidth="1"/>
    <col min="59" max="59" width="5.125" style="4" customWidth="1"/>
    <col min="60" max="60" width="5.375" style="4" customWidth="1"/>
    <col min="61" max="61" width="5.125" style="4" customWidth="1"/>
    <col min="62" max="62" width="5.375" style="4" customWidth="1"/>
    <col min="63" max="63" width="5.125" style="4" customWidth="1"/>
    <col min="64" max="64" width="5.375" style="4" customWidth="1"/>
    <col min="65" max="65" width="5.125" style="4" customWidth="1"/>
    <col min="66" max="66" width="5.375" style="4" customWidth="1"/>
    <col min="67" max="67" width="5.125" style="4" customWidth="1"/>
    <col min="68" max="68" width="5.375" style="4" customWidth="1"/>
    <col min="69" max="69" width="5.125" style="4" customWidth="1"/>
    <col min="70" max="70" width="5.375" style="4" customWidth="1"/>
    <col min="71" max="71" width="5.125" style="4" customWidth="1"/>
    <col min="72" max="16384" width="10.875" style="4"/>
  </cols>
  <sheetData>
    <row r="1" spans="1:72" ht="23.25" x14ac:dyDescent="0.35">
      <c r="A1" s="54" t="s">
        <v>14</v>
      </c>
      <c r="B1" s="146">
        <f>'Name Entry'!B1:C5</f>
        <v>0</v>
      </c>
      <c r="C1" s="147"/>
      <c r="D1" s="161">
        <f>'Name Entry'!D1:E5</f>
        <v>0</v>
      </c>
      <c r="E1" s="162"/>
      <c r="F1" s="146">
        <f>'Name Entry'!F1:G5</f>
        <v>0</v>
      </c>
      <c r="G1" s="147"/>
      <c r="H1" s="152">
        <f>'Name Entry'!H1:I5</f>
        <v>0</v>
      </c>
      <c r="I1" s="153"/>
      <c r="J1" s="154">
        <f>'Name Entry'!J1:K5</f>
        <v>0</v>
      </c>
      <c r="K1" s="147"/>
      <c r="L1" s="146">
        <f>'Name Entry'!L1:M5</f>
        <v>0</v>
      </c>
      <c r="M1" s="147"/>
      <c r="N1" s="146">
        <f>'Name Entry'!N1:O5</f>
        <v>0</v>
      </c>
      <c r="O1" s="147"/>
      <c r="P1" s="146">
        <f>'Name Entry'!P1:Q5</f>
        <v>0</v>
      </c>
      <c r="Q1" s="147"/>
      <c r="R1" s="146">
        <f>'Name Entry'!R1:S5</f>
        <v>0</v>
      </c>
      <c r="S1" s="147"/>
      <c r="T1" s="146">
        <f>'Name Entry'!T1:U5</f>
        <v>0</v>
      </c>
      <c r="U1" s="147"/>
      <c r="V1" s="146">
        <f>'Name Entry'!V1:W5</f>
        <v>0</v>
      </c>
      <c r="W1" s="147"/>
      <c r="X1" s="146">
        <f>'Name Entry'!X1:Y5</f>
        <v>0</v>
      </c>
      <c r="Y1" s="147"/>
      <c r="Z1" s="146">
        <f>'Name Entry'!Z1:AA5</f>
        <v>0</v>
      </c>
      <c r="AA1" s="147"/>
      <c r="AB1" s="146">
        <f>'Name Entry'!AB1:AC5</f>
        <v>0</v>
      </c>
      <c r="AC1" s="147"/>
      <c r="AD1" s="146">
        <f>'Name Entry'!AD1:AE5</f>
        <v>0</v>
      </c>
      <c r="AE1" s="147"/>
      <c r="AF1" s="146">
        <f>'Name Entry'!AF1:AG5</f>
        <v>0</v>
      </c>
      <c r="AG1" s="147"/>
      <c r="AH1" s="146">
        <f>'Name Entry'!AH1:AI5</f>
        <v>0</v>
      </c>
      <c r="AI1" s="147"/>
      <c r="AJ1" s="146">
        <f>'Name Entry'!AJ1:AK5</f>
        <v>0</v>
      </c>
      <c r="AK1" s="147"/>
      <c r="AL1" s="146">
        <f>'Name Entry'!AL1:AM5</f>
        <v>0</v>
      </c>
      <c r="AM1" s="147"/>
      <c r="AN1" s="146">
        <f>'Name Entry'!AN1:AO5</f>
        <v>0</v>
      </c>
      <c r="AO1" s="147"/>
      <c r="AP1" s="146">
        <f>'Name Entry'!AP1:AQ5</f>
        <v>0</v>
      </c>
      <c r="AQ1" s="147"/>
      <c r="AR1" s="146">
        <f>'Name Entry'!AR1:AS5</f>
        <v>0</v>
      </c>
      <c r="AS1" s="147"/>
      <c r="AT1" s="146">
        <f>'Name Entry'!AT1:AU5</f>
        <v>0</v>
      </c>
      <c r="AU1" s="147"/>
      <c r="AV1" s="146">
        <f>'Name Entry'!AV1:AW5</f>
        <v>0</v>
      </c>
      <c r="AW1" s="147"/>
      <c r="AX1" s="146">
        <f>'Name Entry'!AX1:AY5</f>
        <v>0</v>
      </c>
      <c r="AY1" s="147"/>
      <c r="AZ1" s="146">
        <f>'Name Entry'!AZ1:BA5</f>
        <v>0</v>
      </c>
      <c r="BA1" s="147"/>
      <c r="BB1" s="146">
        <f>'Name Entry'!BB1:BC5</f>
        <v>0</v>
      </c>
      <c r="BC1" s="147"/>
      <c r="BD1" s="146">
        <f>'Name Entry'!BD1:BE5</f>
        <v>0</v>
      </c>
      <c r="BE1" s="147"/>
      <c r="BF1" s="146">
        <f>'Name Entry'!BF1:BG5</f>
        <v>0</v>
      </c>
      <c r="BG1" s="147"/>
      <c r="BH1" s="146">
        <f>'Name Entry'!BH1:BI5</f>
        <v>0</v>
      </c>
      <c r="BI1" s="147"/>
      <c r="BJ1" s="146">
        <f>'Name Entry'!BJ1:BK5</f>
        <v>0</v>
      </c>
      <c r="BK1" s="147"/>
      <c r="BL1" s="146">
        <f>'Name Entry'!BL1:BM5</f>
        <v>0</v>
      </c>
      <c r="BM1" s="147"/>
      <c r="BN1" s="146">
        <f>'Name Entry'!BN1:BO5</f>
        <v>0</v>
      </c>
      <c r="BO1" s="147"/>
      <c r="BP1" s="146">
        <f>'Name Entry'!BP1:BQ5</f>
        <v>0</v>
      </c>
      <c r="BQ1" s="147"/>
      <c r="BR1" s="146">
        <f>'Name Entry'!BR1:BS5</f>
        <v>0</v>
      </c>
      <c r="BS1" s="147"/>
      <c r="BT1" s="9"/>
    </row>
    <row r="2" spans="1:72" ht="18.75" x14ac:dyDescent="0.25">
      <c r="A2" s="20"/>
      <c r="B2" s="146"/>
      <c r="C2" s="147"/>
      <c r="D2" s="161"/>
      <c r="E2" s="162"/>
      <c r="F2" s="146"/>
      <c r="G2" s="147"/>
      <c r="H2" s="152"/>
      <c r="I2" s="153"/>
      <c r="J2" s="154"/>
      <c r="K2" s="147"/>
      <c r="L2" s="146"/>
      <c r="M2" s="147"/>
      <c r="N2" s="146"/>
      <c r="O2" s="147"/>
      <c r="P2" s="146"/>
      <c r="Q2" s="147"/>
      <c r="R2" s="146"/>
      <c r="S2" s="147"/>
      <c r="T2" s="146"/>
      <c r="U2" s="147"/>
      <c r="V2" s="146"/>
      <c r="W2" s="147"/>
      <c r="X2" s="146"/>
      <c r="Y2" s="147"/>
      <c r="Z2" s="146"/>
      <c r="AA2" s="147"/>
      <c r="AB2" s="146"/>
      <c r="AC2" s="147"/>
      <c r="AD2" s="146"/>
      <c r="AE2" s="147"/>
      <c r="AF2" s="146"/>
      <c r="AG2" s="147"/>
      <c r="AH2" s="146"/>
      <c r="AI2" s="147"/>
      <c r="AJ2" s="146"/>
      <c r="AK2" s="147"/>
      <c r="AL2" s="146"/>
      <c r="AM2" s="147"/>
      <c r="AN2" s="146"/>
      <c r="AO2" s="147"/>
      <c r="AP2" s="146"/>
      <c r="AQ2" s="147"/>
      <c r="AR2" s="146"/>
      <c r="AS2" s="147"/>
      <c r="AT2" s="146"/>
      <c r="AU2" s="147"/>
      <c r="AV2" s="146"/>
      <c r="AW2" s="147"/>
      <c r="AX2" s="146"/>
      <c r="AY2" s="147"/>
      <c r="AZ2" s="146"/>
      <c r="BA2" s="147"/>
      <c r="BB2" s="146"/>
      <c r="BC2" s="147"/>
      <c r="BD2" s="146"/>
      <c r="BE2" s="147"/>
      <c r="BF2" s="146"/>
      <c r="BG2" s="147"/>
      <c r="BH2" s="146"/>
      <c r="BI2" s="147"/>
      <c r="BJ2" s="146"/>
      <c r="BK2" s="147"/>
      <c r="BL2" s="146"/>
      <c r="BM2" s="147"/>
      <c r="BN2" s="146"/>
      <c r="BO2" s="147"/>
      <c r="BP2" s="146"/>
      <c r="BQ2" s="147"/>
      <c r="BR2" s="146"/>
      <c r="BS2" s="147"/>
      <c r="BT2" s="9"/>
    </row>
    <row r="3" spans="1:72" x14ac:dyDescent="0.25">
      <c r="A3" s="149"/>
      <c r="B3" s="148"/>
      <c r="C3" s="147"/>
      <c r="D3" s="161"/>
      <c r="E3" s="162"/>
      <c r="F3" s="146"/>
      <c r="G3" s="147"/>
      <c r="H3" s="152"/>
      <c r="I3" s="153"/>
      <c r="J3" s="154"/>
      <c r="K3" s="147"/>
      <c r="L3" s="146"/>
      <c r="M3" s="147"/>
      <c r="N3" s="146"/>
      <c r="O3" s="147"/>
      <c r="P3" s="146"/>
      <c r="Q3" s="147"/>
      <c r="R3" s="146"/>
      <c r="S3" s="147"/>
      <c r="T3" s="146"/>
      <c r="U3" s="147"/>
      <c r="V3" s="146"/>
      <c r="W3" s="147"/>
      <c r="X3" s="146"/>
      <c r="Y3" s="147"/>
      <c r="Z3" s="146"/>
      <c r="AA3" s="147"/>
      <c r="AB3" s="146"/>
      <c r="AC3" s="147"/>
      <c r="AD3" s="146"/>
      <c r="AE3" s="147"/>
      <c r="AF3" s="146"/>
      <c r="AG3" s="147"/>
      <c r="AH3" s="146"/>
      <c r="AI3" s="147"/>
      <c r="AJ3" s="146"/>
      <c r="AK3" s="147"/>
      <c r="AL3" s="146"/>
      <c r="AM3" s="147"/>
      <c r="AN3" s="146"/>
      <c r="AO3" s="147"/>
      <c r="AP3" s="146"/>
      <c r="AQ3" s="147"/>
      <c r="AR3" s="146"/>
      <c r="AS3" s="147"/>
      <c r="AT3" s="146"/>
      <c r="AU3" s="147"/>
      <c r="AV3" s="146"/>
      <c r="AW3" s="147"/>
      <c r="AX3" s="146"/>
      <c r="AY3" s="147"/>
      <c r="AZ3" s="146"/>
      <c r="BA3" s="147"/>
      <c r="BB3" s="146"/>
      <c r="BC3" s="147"/>
      <c r="BD3" s="146"/>
      <c r="BE3" s="147"/>
      <c r="BF3" s="146"/>
      <c r="BG3" s="147"/>
      <c r="BH3" s="146"/>
      <c r="BI3" s="147"/>
      <c r="BJ3" s="146"/>
      <c r="BK3" s="147"/>
      <c r="BL3" s="146"/>
      <c r="BM3" s="147"/>
      <c r="BN3" s="146"/>
      <c r="BO3" s="147"/>
      <c r="BP3" s="146"/>
      <c r="BQ3" s="147"/>
      <c r="BR3" s="146"/>
      <c r="BS3" s="147"/>
      <c r="BT3" s="9"/>
    </row>
    <row r="4" spans="1:72" x14ac:dyDescent="0.25">
      <c r="A4" s="150"/>
      <c r="B4" s="148"/>
      <c r="C4" s="147"/>
      <c r="D4" s="161"/>
      <c r="E4" s="162"/>
      <c r="F4" s="146"/>
      <c r="G4" s="147"/>
      <c r="H4" s="152"/>
      <c r="I4" s="153"/>
      <c r="J4" s="154"/>
      <c r="K4" s="147"/>
      <c r="L4" s="146"/>
      <c r="M4" s="147"/>
      <c r="N4" s="146"/>
      <c r="O4" s="147"/>
      <c r="P4" s="146"/>
      <c r="Q4" s="147"/>
      <c r="R4" s="146"/>
      <c r="S4" s="147"/>
      <c r="T4" s="146"/>
      <c r="U4" s="147"/>
      <c r="V4" s="146"/>
      <c r="W4" s="147"/>
      <c r="X4" s="146"/>
      <c r="Y4" s="147"/>
      <c r="Z4" s="146"/>
      <c r="AA4" s="147"/>
      <c r="AB4" s="146"/>
      <c r="AC4" s="147"/>
      <c r="AD4" s="146"/>
      <c r="AE4" s="147"/>
      <c r="AF4" s="146"/>
      <c r="AG4" s="147"/>
      <c r="AH4" s="146"/>
      <c r="AI4" s="147"/>
      <c r="AJ4" s="146"/>
      <c r="AK4" s="147"/>
      <c r="AL4" s="146"/>
      <c r="AM4" s="147"/>
      <c r="AN4" s="146"/>
      <c r="AO4" s="147"/>
      <c r="AP4" s="146"/>
      <c r="AQ4" s="147"/>
      <c r="AR4" s="146"/>
      <c r="AS4" s="147"/>
      <c r="AT4" s="146"/>
      <c r="AU4" s="147"/>
      <c r="AV4" s="146"/>
      <c r="AW4" s="147"/>
      <c r="AX4" s="146"/>
      <c r="AY4" s="147"/>
      <c r="AZ4" s="146"/>
      <c r="BA4" s="147"/>
      <c r="BB4" s="146"/>
      <c r="BC4" s="147"/>
      <c r="BD4" s="146"/>
      <c r="BE4" s="147"/>
      <c r="BF4" s="146"/>
      <c r="BG4" s="147"/>
      <c r="BH4" s="146"/>
      <c r="BI4" s="147"/>
      <c r="BJ4" s="146"/>
      <c r="BK4" s="147"/>
      <c r="BL4" s="146"/>
      <c r="BM4" s="147"/>
      <c r="BN4" s="146"/>
      <c r="BO4" s="147"/>
      <c r="BP4" s="146"/>
      <c r="BQ4" s="147"/>
      <c r="BR4" s="146"/>
      <c r="BS4" s="147"/>
      <c r="BT4" s="9"/>
    </row>
    <row r="5" spans="1:72" s="14" customFormat="1" ht="120.95" customHeight="1" thickBot="1" x14ac:dyDescent="0.3">
      <c r="A5" s="151"/>
      <c r="B5" s="148"/>
      <c r="C5" s="147"/>
      <c r="D5" s="161"/>
      <c r="E5" s="162"/>
      <c r="F5" s="146"/>
      <c r="G5" s="147"/>
      <c r="H5" s="152"/>
      <c r="I5" s="153"/>
      <c r="J5" s="154"/>
      <c r="K5" s="147"/>
      <c r="L5" s="146"/>
      <c r="M5" s="147"/>
      <c r="N5" s="146"/>
      <c r="O5" s="147"/>
      <c r="P5" s="146"/>
      <c r="Q5" s="147"/>
      <c r="R5" s="146"/>
      <c r="S5" s="147"/>
      <c r="T5" s="146"/>
      <c r="U5" s="147"/>
      <c r="V5" s="146"/>
      <c r="W5" s="147"/>
      <c r="X5" s="146"/>
      <c r="Y5" s="147"/>
      <c r="Z5" s="146"/>
      <c r="AA5" s="147"/>
      <c r="AB5" s="146"/>
      <c r="AC5" s="147"/>
      <c r="AD5" s="146"/>
      <c r="AE5" s="147"/>
      <c r="AF5" s="146"/>
      <c r="AG5" s="147"/>
      <c r="AH5" s="146"/>
      <c r="AI5" s="147"/>
      <c r="AJ5" s="146"/>
      <c r="AK5" s="147"/>
      <c r="AL5" s="146"/>
      <c r="AM5" s="147"/>
      <c r="AN5" s="146"/>
      <c r="AO5" s="147"/>
      <c r="AP5" s="146"/>
      <c r="AQ5" s="147"/>
      <c r="AR5" s="146"/>
      <c r="AS5" s="147"/>
      <c r="AT5" s="146"/>
      <c r="AU5" s="147"/>
      <c r="AV5" s="146"/>
      <c r="AW5" s="147"/>
      <c r="AX5" s="146"/>
      <c r="AY5" s="147"/>
      <c r="AZ5" s="146"/>
      <c r="BA5" s="147"/>
      <c r="BB5" s="146"/>
      <c r="BC5" s="147"/>
      <c r="BD5" s="146"/>
      <c r="BE5" s="147"/>
      <c r="BF5" s="146"/>
      <c r="BG5" s="147"/>
      <c r="BH5" s="146"/>
      <c r="BI5" s="147"/>
      <c r="BJ5" s="146"/>
      <c r="BK5" s="147"/>
      <c r="BL5" s="146"/>
      <c r="BM5" s="147"/>
      <c r="BN5" s="146"/>
      <c r="BO5" s="147"/>
      <c r="BP5" s="146"/>
      <c r="BQ5" s="147"/>
      <c r="BR5" s="146"/>
      <c r="BS5" s="147"/>
      <c r="BT5" s="13"/>
    </row>
    <row r="6" spans="1:72" s="12" customFormat="1" ht="16.5" customHeight="1" thickTop="1" x14ac:dyDescent="0.25">
      <c r="A6" s="198"/>
      <c r="B6" s="50"/>
      <c r="C6" s="17" t="str">
        <f>IF(B6="","",B6)</f>
        <v/>
      </c>
      <c r="D6" s="51"/>
      <c r="E6" s="17" t="str">
        <f>IF(D6="","",D6)</f>
        <v/>
      </c>
      <c r="F6" s="50"/>
      <c r="G6" s="17" t="str">
        <f>IF(F6="","",F6)</f>
        <v/>
      </c>
      <c r="H6" s="50"/>
      <c r="I6" s="17" t="str">
        <f>IF(H6="","",H6)</f>
        <v/>
      </c>
      <c r="J6" s="50"/>
      <c r="K6" s="17" t="str">
        <f>IF(J6="","",J6)</f>
        <v/>
      </c>
      <c r="L6" s="50"/>
      <c r="M6" s="17" t="str">
        <f t="shared" ref="M6" si="0">IF(L6="","",L6)</f>
        <v/>
      </c>
      <c r="N6" s="50"/>
      <c r="O6" s="17" t="str">
        <f t="shared" ref="O6:O20" si="1">IF(N6="","",N6)</f>
        <v/>
      </c>
      <c r="P6" s="50"/>
      <c r="Q6" s="17" t="str">
        <f t="shared" ref="Q6:Q20" si="2">IF(P6="","",P6)</f>
        <v/>
      </c>
      <c r="R6" s="50"/>
      <c r="S6" s="17" t="str">
        <f t="shared" ref="S6:S20" si="3">IF(R6="","",R6)</f>
        <v/>
      </c>
      <c r="T6" s="50"/>
      <c r="U6" s="17" t="str">
        <f t="shared" ref="U6:U41" si="4">IF(T6="","",T6)</f>
        <v/>
      </c>
      <c r="V6" s="50"/>
      <c r="W6" s="17" t="str">
        <f t="shared" ref="W6:AK6" si="5">IF(V6="","",V6)</f>
        <v/>
      </c>
      <c r="X6" s="50"/>
      <c r="Y6" s="17" t="str">
        <f t="shared" si="5"/>
        <v/>
      </c>
      <c r="Z6" s="50"/>
      <c r="AA6" s="17" t="str">
        <f t="shared" si="5"/>
        <v/>
      </c>
      <c r="AB6" s="50"/>
      <c r="AC6" s="17" t="str">
        <f t="shared" si="5"/>
        <v/>
      </c>
      <c r="AD6" s="50"/>
      <c r="AE6" s="17" t="str">
        <f t="shared" si="5"/>
        <v/>
      </c>
      <c r="AF6" s="50"/>
      <c r="AG6" s="17" t="str">
        <f t="shared" si="5"/>
        <v/>
      </c>
      <c r="AH6" s="50"/>
      <c r="AI6" s="17" t="str">
        <f t="shared" si="5"/>
        <v/>
      </c>
      <c r="AJ6" s="50"/>
      <c r="AK6" s="17" t="str">
        <f t="shared" si="5"/>
        <v/>
      </c>
      <c r="AL6" s="50"/>
      <c r="AM6" s="17" t="str">
        <f t="shared" ref="AM6:AS6" si="6">IF(AL6="","",AL6)</f>
        <v/>
      </c>
      <c r="AN6" s="50"/>
      <c r="AO6" s="17" t="str">
        <f t="shared" si="6"/>
        <v/>
      </c>
      <c r="AP6" s="50"/>
      <c r="AQ6" s="17" t="str">
        <f t="shared" si="6"/>
        <v/>
      </c>
      <c r="AR6" s="50"/>
      <c r="AS6" s="17" t="str">
        <f t="shared" si="6"/>
        <v/>
      </c>
      <c r="AT6" s="50"/>
      <c r="AU6" s="17" t="str">
        <f>IF(AT6="","",AT6)</f>
        <v/>
      </c>
      <c r="AV6" s="50"/>
      <c r="AW6" s="17" t="str">
        <f>IF(AV6="","",AV6)</f>
        <v/>
      </c>
      <c r="AX6" s="50"/>
      <c r="AY6" s="17" t="str">
        <f>IF(AX6="","",AX6)</f>
        <v/>
      </c>
      <c r="AZ6" s="50"/>
      <c r="BA6" s="17" t="str">
        <f>IF(AZ6="","",AZ6)</f>
        <v/>
      </c>
      <c r="BB6" s="50"/>
      <c r="BC6" s="17" t="str">
        <f>IF(BB6="","",BB6)</f>
        <v/>
      </c>
      <c r="BD6" s="50"/>
      <c r="BE6" s="17" t="str">
        <f>IF(BD6="","",BD6)</f>
        <v/>
      </c>
      <c r="BF6" s="50"/>
      <c r="BG6" s="17" t="str">
        <f>IF(BF6="","",BF6)</f>
        <v/>
      </c>
      <c r="BH6" s="50"/>
      <c r="BI6" s="17" t="str">
        <f>IF(BH6="","",BH6)</f>
        <v/>
      </c>
      <c r="BJ6" s="50"/>
      <c r="BK6" s="17" t="str">
        <f>IF(BJ6="","",BJ6)</f>
        <v/>
      </c>
      <c r="BL6" s="50"/>
      <c r="BM6" s="17" t="str">
        <f>IF(BL6="","",BL6)</f>
        <v/>
      </c>
      <c r="BN6" s="50"/>
      <c r="BO6" s="17" t="str">
        <f>IF(BN6="","",BN6)</f>
        <v/>
      </c>
      <c r="BP6" s="50"/>
      <c r="BQ6" s="17" t="str">
        <f>IF(BP6="","",BP6)</f>
        <v/>
      </c>
      <c r="BR6" s="50"/>
      <c r="BS6" s="17" t="str">
        <f>IF(BR6="","",BR6)</f>
        <v/>
      </c>
      <c r="BT6" s="11"/>
    </row>
    <row r="7" spans="1:72" x14ac:dyDescent="0.25">
      <c r="A7" s="199"/>
      <c r="B7" s="51"/>
      <c r="C7" s="17" t="str">
        <f t="shared" ref="C7:C12" si="7">IF(B7="","",C6*(1-0.65)+B7*0.65)</f>
        <v/>
      </c>
      <c r="D7" s="51"/>
      <c r="E7" s="17" t="str">
        <f>IF(D7="","",E6*(1-0.65)+D7*0.65)</f>
        <v/>
      </c>
      <c r="F7" s="51"/>
      <c r="G7" s="17" t="str">
        <f>IF(F7="","",G6*(1-0.65)+F7*0.65)</f>
        <v/>
      </c>
      <c r="H7" s="51"/>
      <c r="I7" s="17" t="str">
        <f>IF(H7="","",I6*(1-0.65)+H7*0.65)</f>
        <v/>
      </c>
      <c r="J7" s="51"/>
      <c r="K7" s="17" t="str">
        <f>IF(J7="","",K6*(1-0.65)+J7*0.65)</f>
        <v/>
      </c>
      <c r="L7" s="51"/>
      <c r="M7" s="17" t="str">
        <f t="shared" ref="M7:M12" si="8">IF(L7="","",M6*(1-0.65)+L7*0.65)</f>
        <v/>
      </c>
      <c r="N7" s="51"/>
      <c r="O7" s="17" t="str">
        <f t="shared" ref="O7:O12" si="9">IF(N7="","",O6*(1-0.65)+N7*0.65)</f>
        <v/>
      </c>
      <c r="P7" s="51"/>
      <c r="Q7" s="17" t="str">
        <f t="shared" ref="Q7:Q12" si="10">IF(P7="","",Q6*(1-0.65)+P7*0.65)</f>
        <v/>
      </c>
      <c r="R7" s="51"/>
      <c r="S7" s="17" t="str">
        <f t="shared" ref="S7:S12" si="11">IF(R7="","",S6*(1-0.65)+R7*0.65)</f>
        <v/>
      </c>
      <c r="T7" s="51"/>
      <c r="U7" s="17" t="str">
        <f t="shared" ref="U7:U12" si="12">IF(T7="","",U6*(1-0.65)+T7*0.65)</f>
        <v/>
      </c>
      <c r="V7" s="51"/>
      <c r="W7" s="17" t="str">
        <f t="shared" ref="W7:W12" si="13">IF(V7="","",W6*(1-0.65)+V7*0.65)</f>
        <v/>
      </c>
      <c r="X7" s="51"/>
      <c r="Y7" s="17" t="str">
        <f t="shared" ref="Y7:Y12" si="14">IF(X7="","",Y6*(1-0.65)+X7*0.65)</f>
        <v/>
      </c>
      <c r="Z7" s="51"/>
      <c r="AA7" s="17" t="str">
        <f t="shared" ref="AA7:AA12" si="15">IF(Z7="","",AA6*(1-0.65)+Z7*0.65)</f>
        <v/>
      </c>
      <c r="AB7" s="51"/>
      <c r="AC7" s="17" t="str">
        <f t="shared" ref="AC7:AC12" si="16">IF(AB7="","",AC6*(1-0.65)+AB7*0.65)</f>
        <v/>
      </c>
      <c r="AD7" s="51"/>
      <c r="AE7" s="17" t="str">
        <f t="shared" ref="AE7:AE12" si="17">IF(AD7="","",AE6*(1-0.65)+AD7*0.65)</f>
        <v/>
      </c>
      <c r="AF7" s="51"/>
      <c r="AG7" s="17" t="str">
        <f t="shared" ref="AG7:AG12" si="18">IF(AF7="","",AG6*(1-0.65)+AF7*0.65)</f>
        <v/>
      </c>
      <c r="AH7" s="51"/>
      <c r="AI7" s="17" t="str">
        <f t="shared" ref="AI7:AI12" si="19">IF(AH7="","",AI6*(1-0.65)+AH7*0.65)</f>
        <v/>
      </c>
      <c r="AJ7" s="51"/>
      <c r="AK7" s="17" t="str">
        <f t="shared" ref="AK7:AK12" si="20">IF(AJ7="","",AK6*(1-0.65)+AJ7*0.65)</f>
        <v/>
      </c>
      <c r="AL7" s="51"/>
      <c r="AM7" s="17" t="str">
        <f t="shared" ref="AM7:AM12" si="21">IF(AL7="","",AM6*(1-0.65)+AL7*0.65)</f>
        <v/>
      </c>
      <c r="AN7" s="51"/>
      <c r="AO7" s="17" t="str">
        <f t="shared" ref="AO7:AO12" si="22">IF(AN7="","",AO6*(1-0.65)+AN7*0.65)</f>
        <v/>
      </c>
      <c r="AP7" s="51"/>
      <c r="AQ7" s="17" t="str">
        <f t="shared" ref="AQ7:AQ12" si="23">IF(AP7="","",AQ6*(1-0.65)+AP7*0.65)</f>
        <v/>
      </c>
      <c r="AR7" s="51"/>
      <c r="AS7" s="17" t="str">
        <f t="shared" ref="AS7:AS12" si="24">IF(AR7="","",AS6*(1-0.65)+AR7*0.65)</f>
        <v/>
      </c>
      <c r="AT7" s="51"/>
      <c r="AU7" s="17" t="str">
        <f t="shared" ref="AU7:AU12" si="25">IF(AT7="","",AU6*(1-0.65)+AT7*0.65)</f>
        <v/>
      </c>
      <c r="AV7" s="51"/>
      <c r="AW7" s="17" t="str">
        <f t="shared" ref="AW7:AW12" si="26">IF(AV7="","",AW6*(1-0.65)+AV7*0.65)</f>
        <v/>
      </c>
      <c r="AX7" s="51"/>
      <c r="AY7" s="17" t="str">
        <f t="shared" ref="AY7:AY12" si="27">IF(AX7="","",AY6*(1-0.65)+AX7*0.65)</f>
        <v/>
      </c>
      <c r="AZ7" s="51"/>
      <c r="BA7" s="17" t="str">
        <f t="shared" ref="BA7:BA12" si="28">IF(AZ7="","",BA6*(1-0.65)+AZ7*0.65)</f>
        <v/>
      </c>
      <c r="BB7" s="51"/>
      <c r="BC7" s="17" t="str">
        <f t="shared" ref="BC7:BC12" si="29">IF(BB7="","",BC6*(1-0.65)+BB7*0.65)</f>
        <v/>
      </c>
      <c r="BD7" s="51"/>
      <c r="BE7" s="17" t="str">
        <f t="shared" ref="BE7:BE12" si="30">IF(BD7="","",BE6*(1-0.65)+BD7*0.65)</f>
        <v/>
      </c>
      <c r="BF7" s="51"/>
      <c r="BG7" s="17" t="str">
        <f t="shared" ref="BG7:BG12" si="31">IF(BF7="","",BG6*(1-0.65)+BF7*0.65)</f>
        <v/>
      </c>
      <c r="BH7" s="51"/>
      <c r="BI7" s="17" t="str">
        <f t="shared" ref="BI7:BI12" si="32">IF(BH7="","",BI6*(1-0.65)+BH7*0.65)</f>
        <v/>
      </c>
      <c r="BJ7" s="51"/>
      <c r="BK7" s="17" t="str">
        <f t="shared" ref="BK7:BK12" si="33">IF(BJ7="","",BK6*(1-0.65)+BJ7*0.65)</f>
        <v/>
      </c>
      <c r="BL7" s="51"/>
      <c r="BM7" s="17" t="str">
        <f t="shared" ref="BM7:BM12" si="34">IF(BL7="","",BM6*(1-0.65)+BL7*0.65)</f>
        <v/>
      </c>
      <c r="BN7" s="51"/>
      <c r="BO7" s="17" t="str">
        <f t="shared" ref="BO7:BO12" si="35">IF(BN7="","",BO6*(1-0.65)+BN7*0.65)</f>
        <v/>
      </c>
      <c r="BP7" s="51"/>
      <c r="BQ7" s="17" t="str">
        <f t="shared" ref="BQ7:BQ12" si="36">IF(BP7="","",BQ6*(1-0.65)+BP7*0.65)</f>
        <v/>
      </c>
      <c r="BR7" s="51"/>
      <c r="BS7" s="17" t="str">
        <f t="shared" ref="BS7:BS12" si="37">IF(BR7="","",BS6*(1-0.65)+BR7*0.65)</f>
        <v/>
      </c>
      <c r="BT7" s="9"/>
    </row>
    <row r="8" spans="1:72" x14ac:dyDescent="0.25">
      <c r="A8" s="199"/>
      <c r="B8" s="51"/>
      <c r="C8" s="17" t="str">
        <f t="shared" si="7"/>
        <v/>
      </c>
      <c r="D8" s="51"/>
      <c r="E8" s="17" t="str">
        <f t="shared" ref="E8:E12" si="38">IF(D8="","",E7*(1-0.65)+D8*0.65)</f>
        <v/>
      </c>
      <c r="F8" s="51"/>
      <c r="G8" s="17" t="str">
        <f t="shared" ref="G8:G12" si="39">IF(F8="","",G7*(1-0.65)+F8*0.65)</f>
        <v/>
      </c>
      <c r="H8" s="51"/>
      <c r="I8" s="17" t="str">
        <f t="shared" ref="I8:I12" si="40">IF(H8="","",I7*(1-0.65)+H8*0.65)</f>
        <v/>
      </c>
      <c r="J8" s="51"/>
      <c r="K8" s="17" t="str">
        <f t="shared" ref="K8:K12" si="41">IF(J8="","",K7*(1-0.65)+J8*0.65)</f>
        <v/>
      </c>
      <c r="L8" s="51"/>
      <c r="M8" s="17" t="str">
        <f t="shared" si="8"/>
        <v/>
      </c>
      <c r="N8" s="51"/>
      <c r="O8" s="17" t="str">
        <f t="shared" si="9"/>
        <v/>
      </c>
      <c r="P8" s="51"/>
      <c r="Q8" s="17" t="str">
        <f t="shared" si="10"/>
        <v/>
      </c>
      <c r="R8" s="51"/>
      <c r="S8" s="17" t="str">
        <f t="shared" si="11"/>
        <v/>
      </c>
      <c r="T8" s="51"/>
      <c r="U8" s="17" t="str">
        <f t="shared" si="12"/>
        <v/>
      </c>
      <c r="V8" s="51"/>
      <c r="W8" s="17" t="str">
        <f t="shared" si="13"/>
        <v/>
      </c>
      <c r="X8" s="51"/>
      <c r="Y8" s="17" t="str">
        <f t="shared" si="14"/>
        <v/>
      </c>
      <c r="Z8" s="51"/>
      <c r="AA8" s="17" t="str">
        <f t="shared" si="15"/>
        <v/>
      </c>
      <c r="AB8" s="51"/>
      <c r="AC8" s="17" t="str">
        <f t="shared" si="16"/>
        <v/>
      </c>
      <c r="AD8" s="51"/>
      <c r="AE8" s="17" t="str">
        <f t="shared" si="17"/>
        <v/>
      </c>
      <c r="AF8" s="51"/>
      <c r="AG8" s="17" t="str">
        <f t="shared" si="18"/>
        <v/>
      </c>
      <c r="AH8" s="51"/>
      <c r="AI8" s="17" t="str">
        <f t="shared" si="19"/>
        <v/>
      </c>
      <c r="AJ8" s="51"/>
      <c r="AK8" s="17" t="str">
        <f t="shared" si="20"/>
        <v/>
      </c>
      <c r="AL8" s="51"/>
      <c r="AM8" s="17" t="str">
        <f t="shared" si="21"/>
        <v/>
      </c>
      <c r="AN8" s="51"/>
      <c r="AO8" s="17" t="str">
        <f t="shared" si="22"/>
        <v/>
      </c>
      <c r="AP8" s="51"/>
      <c r="AQ8" s="17" t="str">
        <f t="shared" si="23"/>
        <v/>
      </c>
      <c r="AR8" s="51"/>
      <c r="AS8" s="17" t="str">
        <f t="shared" si="24"/>
        <v/>
      </c>
      <c r="AT8" s="51"/>
      <c r="AU8" s="17" t="str">
        <f t="shared" si="25"/>
        <v/>
      </c>
      <c r="AV8" s="51"/>
      <c r="AW8" s="17" t="str">
        <f t="shared" si="26"/>
        <v/>
      </c>
      <c r="AX8" s="51"/>
      <c r="AY8" s="17" t="str">
        <f t="shared" si="27"/>
        <v/>
      </c>
      <c r="AZ8" s="51"/>
      <c r="BA8" s="17" t="str">
        <f t="shared" si="28"/>
        <v/>
      </c>
      <c r="BB8" s="51"/>
      <c r="BC8" s="17" t="str">
        <f t="shared" si="29"/>
        <v/>
      </c>
      <c r="BD8" s="51"/>
      <c r="BE8" s="17" t="str">
        <f t="shared" si="30"/>
        <v/>
      </c>
      <c r="BF8" s="51"/>
      <c r="BG8" s="17" t="str">
        <f t="shared" si="31"/>
        <v/>
      </c>
      <c r="BH8" s="51"/>
      <c r="BI8" s="17" t="str">
        <f t="shared" si="32"/>
        <v/>
      </c>
      <c r="BJ8" s="51"/>
      <c r="BK8" s="17" t="str">
        <f t="shared" si="33"/>
        <v/>
      </c>
      <c r="BL8" s="51"/>
      <c r="BM8" s="17" t="str">
        <f t="shared" si="34"/>
        <v/>
      </c>
      <c r="BN8" s="51"/>
      <c r="BO8" s="17" t="str">
        <f t="shared" si="35"/>
        <v/>
      </c>
      <c r="BP8" s="51"/>
      <c r="BQ8" s="17" t="str">
        <f t="shared" si="36"/>
        <v/>
      </c>
      <c r="BR8" s="51"/>
      <c r="BS8" s="17" t="str">
        <f t="shared" si="37"/>
        <v/>
      </c>
      <c r="BT8" s="9"/>
    </row>
    <row r="9" spans="1:72" x14ac:dyDescent="0.25">
      <c r="A9" s="199"/>
      <c r="B9" s="51"/>
      <c r="C9" s="17" t="str">
        <f t="shared" si="7"/>
        <v/>
      </c>
      <c r="D9" s="51"/>
      <c r="E9" s="17" t="str">
        <f t="shared" si="38"/>
        <v/>
      </c>
      <c r="F9" s="51"/>
      <c r="G9" s="17" t="str">
        <f t="shared" si="39"/>
        <v/>
      </c>
      <c r="H9" s="51"/>
      <c r="I9" s="17" t="str">
        <f t="shared" si="40"/>
        <v/>
      </c>
      <c r="J9" s="51"/>
      <c r="K9" s="17" t="str">
        <f t="shared" si="41"/>
        <v/>
      </c>
      <c r="L9" s="51"/>
      <c r="M9" s="17" t="str">
        <f t="shared" si="8"/>
        <v/>
      </c>
      <c r="N9" s="51"/>
      <c r="O9" s="17" t="str">
        <f t="shared" si="9"/>
        <v/>
      </c>
      <c r="P9" s="51"/>
      <c r="Q9" s="17" t="str">
        <f t="shared" si="10"/>
        <v/>
      </c>
      <c r="R9" s="51"/>
      <c r="S9" s="17" t="str">
        <f t="shared" si="11"/>
        <v/>
      </c>
      <c r="T9" s="51"/>
      <c r="U9" s="17" t="str">
        <f t="shared" si="12"/>
        <v/>
      </c>
      <c r="V9" s="51"/>
      <c r="W9" s="17" t="str">
        <f t="shared" si="13"/>
        <v/>
      </c>
      <c r="X9" s="51"/>
      <c r="Y9" s="17" t="str">
        <f t="shared" si="14"/>
        <v/>
      </c>
      <c r="Z9" s="51"/>
      <c r="AA9" s="17" t="str">
        <f t="shared" si="15"/>
        <v/>
      </c>
      <c r="AB9" s="51"/>
      <c r="AC9" s="17" t="str">
        <f t="shared" si="16"/>
        <v/>
      </c>
      <c r="AD9" s="51"/>
      <c r="AE9" s="17" t="str">
        <f t="shared" si="17"/>
        <v/>
      </c>
      <c r="AF9" s="51"/>
      <c r="AG9" s="17" t="str">
        <f t="shared" si="18"/>
        <v/>
      </c>
      <c r="AH9" s="51"/>
      <c r="AI9" s="17" t="str">
        <f t="shared" si="19"/>
        <v/>
      </c>
      <c r="AJ9" s="51"/>
      <c r="AK9" s="17" t="str">
        <f t="shared" si="20"/>
        <v/>
      </c>
      <c r="AL9" s="51"/>
      <c r="AM9" s="17" t="str">
        <f t="shared" si="21"/>
        <v/>
      </c>
      <c r="AN9" s="51"/>
      <c r="AO9" s="17" t="str">
        <f t="shared" si="22"/>
        <v/>
      </c>
      <c r="AP9" s="51"/>
      <c r="AQ9" s="17" t="str">
        <f t="shared" si="23"/>
        <v/>
      </c>
      <c r="AR9" s="51"/>
      <c r="AS9" s="17" t="str">
        <f t="shared" si="24"/>
        <v/>
      </c>
      <c r="AT9" s="51"/>
      <c r="AU9" s="17" t="str">
        <f t="shared" si="25"/>
        <v/>
      </c>
      <c r="AV9" s="51"/>
      <c r="AW9" s="17" t="str">
        <f t="shared" si="26"/>
        <v/>
      </c>
      <c r="AX9" s="51"/>
      <c r="AY9" s="17" t="str">
        <f t="shared" si="27"/>
        <v/>
      </c>
      <c r="AZ9" s="51"/>
      <c r="BA9" s="17" t="str">
        <f t="shared" si="28"/>
        <v/>
      </c>
      <c r="BB9" s="51"/>
      <c r="BC9" s="17" t="str">
        <f t="shared" si="29"/>
        <v/>
      </c>
      <c r="BD9" s="51"/>
      <c r="BE9" s="17" t="str">
        <f t="shared" si="30"/>
        <v/>
      </c>
      <c r="BF9" s="51"/>
      <c r="BG9" s="17" t="str">
        <f t="shared" si="31"/>
        <v/>
      </c>
      <c r="BH9" s="51"/>
      <c r="BI9" s="17" t="str">
        <f t="shared" si="32"/>
        <v/>
      </c>
      <c r="BJ9" s="51"/>
      <c r="BK9" s="17" t="str">
        <f t="shared" si="33"/>
        <v/>
      </c>
      <c r="BL9" s="51"/>
      <c r="BM9" s="17" t="str">
        <f t="shared" si="34"/>
        <v/>
      </c>
      <c r="BN9" s="51"/>
      <c r="BO9" s="17" t="str">
        <f t="shared" si="35"/>
        <v/>
      </c>
      <c r="BP9" s="51"/>
      <c r="BQ9" s="17" t="str">
        <f t="shared" si="36"/>
        <v/>
      </c>
      <c r="BR9" s="51"/>
      <c r="BS9" s="17" t="str">
        <f t="shared" si="37"/>
        <v/>
      </c>
      <c r="BT9" s="9"/>
    </row>
    <row r="10" spans="1:72" x14ac:dyDescent="0.25">
      <c r="A10" s="199"/>
      <c r="B10" s="51"/>
      <c r="C10" s="17" t="str">
        <f t="shared" si="7"/>
        <v/>
      </c>
      <c r="D10" s="51"/>
      <c r="E10" s="17" t="str">
        <f t="shared" si="38"/>
        <v/>
      </c>
      <c r="F10" s="51"/>
      <c r="G10" s="17" t="str">
        <f t="shared" si="39"/>
        <v/>
      </c>
      <c r="H10" s="51"/>
      <c r="I10" s="17" t="str">
        <f t="shared" si="40"/>
        <v/>
      </c>
      <c r="J10" s="51"/>
      <c r="K10" s="17" t="str">
        <f t="shared" si="41"/>
        <v/>
      </c>
      <c r="L10" s="51"/>
      <c r="M10" s="17" t="str">
        <f t="shared" si="8"/>
        <v/>
      </c>
      <c r="N10" s="51"/>
      <c r="O10" s="17" t="str">
        <f t="shared" si="9"/>
        <v/>
      </c>
      <c r="P10" s="51"/>
      <c r="Q10" s="17" t="str">
        <f t="shared" si="10"/>
        <v/>
      </c>
      <c r="R10" s="51"/>
      <c r="S10" s="17" t="str">
        <f t="shared" si="11"/>
        <v/>
      </c>
      <c r="T10" s="51"/>
      <c r="U10" s="17" t="str">
        <f t="shared" si="12"/>
        <v/>
      </c>
      <c r="V10" s="51"/>
      <c r="W10" s="17" t="str">
        <f t="shared" si="13"/>
        <v/>
      </c>
      <c r="X10" s="51"/>
      <c r="Y10" s="17" t="str">
        <f t="shared" si="14"/>
        <v/>
      </c>
      <c r="Z10" s="51"/>
      <c r="AA10" s="17" t="str">
        <f t="shared" si="15"/>
        <v/>
      </c>
      <c r="AB10" s="51"/>
      <c r="AC10" s="17" t="str">
        <f t="shared" si="16"/>
        <v/>
      </c>
      <c r="AD10" s="51"/>
      <c r="AE10" s="17" t="str">
        <f t="shared" si="17"/>
        <v/>
      </c>
      <c r="AF10" s="51"/>
      <c r="AG10" s="17" t="str">
        <f t="shared" si="18"/>
        <v/>
      </c>
      <c r="AH10" s="51"/>
      <c r="AI10" s="17" t="str">
        <f t="shared" si="19"/>
        <v/>
      </c>
      <c r="AJ10" s="51"/>
      <c r="AK10" s="17" t="str">
        <f t="shared" si="20"/>
        <v/>
      </c>
      <c r="AL10" s="51"/>
      <c r="AM10" s="17" t="str">
        <f t="shared" si="21"/>
        <v/>
      </c>
      <c r="AN10" s="51"/>
      <c r="AO10" s="17" t="str">
        <f t="shared" si="22"/>
        <v/>
      </c>
      <c r="AP10" s="51"/>
      <c r="AQ10" s="17" t="str">
        <f t="shared" si="23"/>
        <v/>
      </c>
      <c r="AR10" s="51"/>
      <c r="AS10" s="17" t="str">
        <f t="shared" si="24"/>
        <v/>
      </c>
      <c r="AT10" s="51"/>
      <c r="AU10" s="17" t="str">
        <f t="shared" si="25"/>
        <v/>
      </c>
      <c r="AV10" s="51"/>
      <c r="AW10" s="17" t="str">
        <f t="shared" si="26"/>
        <v/>
      </c>
      <c r="AX10" s="51"/>
      <c r="AY10" s="17" t="str">
        <f t="shared" si="27"/>
        <v/>
      </c>
      <c r="AZ10" s="51"/>
      <c r="BA10" s="17" t="str">
        <f t="shared" si="28"/>
        <v/>
      </c>
      <c r="BB10" s="51"/>
      <c r="BC10" s="17" t="str">
        <f t="shared" si="29"/>
        <v/>
      </c>
      <c r="BD10" s="51"/>
      <c r="BE10" s="17" t="str">
        <f t="shared" si="30"/>
        <v/>
      </c>
      <c r="BF10" s="51"/>
      <c r="BG10" s="17" t="str">
        <f t="shared" si="31"/>
        <v/>
      </c>
      <c r="BH10" s="51"/>
      <c r="BI10" s="17" t="str">
        <f t="shared" si="32"/>
        <v/>
      </c>
      <c r="BJ10" s="51"/>
      <c r="BK10" s="17" t="str">
        <f t="shared" si="33"/>
        <v/>
      </c>
      <c r="BL10" s="51"/>
      <c r="BM10" s="17" t="str">
        <f t="shared" si="34"/>
        <v/>
      </c>
      <c r="BN10" s="51"/>
      <c r="BO10" s="17" t="str">
        <f t="shared" si="35"/>
        <v/>
      </c>
      <c r="BP10" s="51"/>
      <c r="BQ10" s="17" t="str">
        <f t="shared" si="36"/>
        <v/>
      </c>
      <c r="BR10" s="51"/>
      <c r="BS10" s="17" t="str">
        <f t="shared" si="37"/>
        <v/>
      </c>
      <c r="BT10" s="9"/>
    </row>
    <row r="11" spans="1:72" x14ac:dyDescent="0.25">
      <c r="A11" s="199"/>
      <c r="B11" s="51"/>
      <c r="C11" s="17" t="str">
        <f t="shared" si="7"/>
        <v/>
      </c>
      <c r="D11" s="51"/>
      <c r="E11" s="17" t="str">
        <f t="shared" si="38"/>
        <v/>
      </c>
      <c r="F11" s="51"/>
      <c r="G11" s="17" t="str">
        <f t="shared" si="39"/>
        <v/>
      </c>
      <c r="H11" s="51"/>
      <c r="I11" s="17" t="str">
        <f t="shared" si="40"/>
        <v/>
      </c>
      <c r="J11" s="51"/>
      <c r="K11" s="17" t="str">
        <f t="shared" si="41"/>
        <v/>
      </c>
      <c r="L11" s="51"/>
      <c r="M11" s="17" t="str">
        <f t="shared" si="8"/>
        <v/>
      </c>
      <c r="N11" s="51"/>
      <c r="O11" s="17" t="str">
        <f t="shared" si="9"/>
        <v/>
      </c>
      <c r="P11" s="51"/>
      <c r="Q11" s="17" t="str">
        <f t="shared" si="10"/>
        <v/>
      </c>
      <c r="R11" s="51"/>
      <c r="S11" s="17" t="str">
        <f t="shared" si="11"/>
        <v/>
      </c>
      <c r="T11" s="51"/>
      <c r="U11" s="17" t="str">
        <f t="shared" si="12"/>
        <v/>
      </c>
      <c r="V11" s="51"/>
      <c r="W11" s="17" t="str">
        <f t="shared" si="13"/>
        <v/>
      </c>
      <c r="X11" s="51"/>
      <c r="Y11" s="17" t="str">
        <f t="shared" si="14"/>
        <v/>
      </c>
      <c r="Z11" s="51"/>
      <c r="AA11" s="17" t="str">
        <f t="shared" si="15"/>
        <v/>
      </c>
      <c r="AB11" s="51"/>
      <c r="AC11" s="17" t="str">
        <f t="shared" si="16"/>
        <v/>
      </c>
      <c r="AD11" s="51"/>
      <c r="AE11" s="17" t="str">
        <f t="shared" si="17"/>
        <v/>
      </c>
      <c r="AF11" s="51"/>
      <c r="AG11" s="17" t="str">
        <f t="shared" si="18"/>
        <v/>
      </c>
      <c r="AH11" s="51"/>
      <c r="AI11" s="17" t="str">
        <f t="shared" si="19"/>
        <v/>
      </c>
      <c r="AJ11" s="51"/>
      <c r="AK11" s="17" t="str">
        <f t="shared" si="20"/>
        <v/>
      </c>
      <c r="AL11" s="51"/>
      <c r="AM11" s="17" t="str">
        <f t="shared" si="21"/>
        <v/>
      </c>
      <c r="AN11" s="51"/>
      <c r="AO11" s="17" t="str">
        <f t="shared" si="22"/>
        <v/>
      </c>
      <c r="AP11" s="51"/>
      <c r="AQ11" s="17" t="str">
        <f t="shared" si="23"/>
        <v/>
      </c>
      <c r="AR11" s="51"/>
      <c r="AS11" s="17" t="str">
        <f t="shared" si="24"/>
        <v/>
      </c>
      <c r="AT11" s="51"/>
      <c r="AU11" s="17" t="str">
        <f t="shared" si="25"/>
        <v/>
      </c>
      <c r="AV11" s="51"/>
      <c r="AW11" s="17" t="str">
        <f t="shared" si="26"/>
        <v/>
      </c>
      <c r="AX11" s="51"/>
      <c r="AY11" s="17" t="str">
        <f t="shared" si="27"/>
        <v/>
      </c>
      <c r="AZ11" s="51"/>
      <c r="BA11" s="17" t="str">
        <f t="shared" si="28"/>
        <v/>
      </c>
      <c r="BB11" s="51"/>
      <c r="BC11" s="17" t="str">
        <f t="shared" si="29"/>
        <v/>
      </c>
      <c r="BD11" s="51"/>
      <c r="BE11" s="17" t="str">
        <f t="shared" si="30"/>
        <v/>
      </c>
      <c r="BF11" s="51"/>
      <c r="BG11" s="17" t="str">
        <f t="shared" si="31"/>
        <v/>
      </c>
      <c r="BH11" s="51"/>
      <c r="BI11" s="17" t="str">
        <f t="shared" si="32"/>
        <v/>
      </c>
      <c r="BJ11" s="51"/>
      <c r="BK11" s="17" t="str">
        <f t="shared" si="33"/>
        <v/>
      </c>
      <c r="BL11" s="51"/>
      <c r="BM11" s="17" t="str">
        <f t="shared" si="34"/>
        <v/>
      </c>
      <c r="BN11" s="51"/>
      <c r="BO11" s="17" t="str">
        <f t="shared" si="35"/>
        <v/>
      </c>
      <c r="BP11" s="51"/>
      <c r="BQ11" s="17" t="str">
        <f t="shared" si="36"/>
        <v/>
      </c>
      <c r="BR11" s="51"/>
      <c r="BS11" s="17" t="str">
        <f t="shared" si="37"/>
        <v/>
      </c>
      <c r="BT11" s="9"/>
    </row>
    <row r="12" spans="1:72" s="14" customFormat="1" ht="16.5" thickBot="1" x14ac:dyDescent="0.3">
      <c r="A12" s="200"/>
      <c r="B12" s="52"/>
      <c r="C12" s="97" t="str">
        <f t="shared" si="7"/>
        <v/>
      </c>
      <c r="D12" s="52"/>
      <c r="E12" s="18" t="str">
        <f t="shared" si="38"/>
        <v/>
      </c>
      <c r="F12" s="52"/>
      <c r="G12" s="18" t="str">
        <f t="shared" si="39"/>
        <v/>
      </c>
      <c r="H12" s="52"/>
      <c r="I12" s="18" t="str">
        <f t="shared" si="40"/>
        <v/>
      </c>
      <c r="J12" s="52"/>
      <c r="K12" s="18" t="str">
        <f t="shared" si="41"/>
        <v/>
      </c>
      <c r="L12" s="52"/>
      <c r="M12" s="18" t="str">
        <f t="shared" si="8"/>
        <v/>
      </c>
      <c r="N12" s="52"/>
      <c r="O12" s="18" t="str">
        <f t="shared" si="9"/>
        <v/>
      </c>
      <c r="P12" s="52"/>
      <c r="Q12" s="18" t="str">
        <f t="shared" si="10"/>
        <v/>
      </c>
      <c r="R12" s="52"/>
      <c r="S12" s="18" t="str">
        <f t="shared" si="11"/>
        <v/>
      </c>
      <c r="T12" s="52"/>
      <c r="U12" s="18" t="str">
        <f t="shared" si="12"/>
        <v/>
      </c>
      <c r="V12" s="52"/>
      <c r="W12" s="18" t="str">
        <f t="shared" si="13"/>
        <v/>
      </c>
      <c r="X12" s="52"/>
      <c r="Y12" s="18" t="str">
        <f t="shared" si="14"/>
        <v/>
      </c>
      <c r="Z12" s="52"/>
      <c r="AA12" s="18" t="str">
        <f t="shared" si="15"/>
        <v/>
      </c>
      <c r="AB12" s="52"/>
      <c r="AC12" s="18" t="str">
        <f t="shared" si="16"/>
        <v/>
      </c>
      <c r="AD12" s="52"/>
      <c r="AE12" s="18" t="str">
        <f t="shared" si="17"/>
        <v/>
      </c>
      <c r="AF12" s="52"/>
      <c r="AG12" s="18" t="str">
        <f t="shared" si="18"/>
        <v/>
      </c>
      <c r="AH12" s="52"/>
      <c r="AI12" s="18" t="str">
        <f t="shared" si="19"/>
        <v/>
      </c>
      <c r="AJ12" s="52"/>
      <c r="AK12" s="18" t="str">
        <f t="shared" si="20"/>
        <v/>
      </c>
      <c r="AL12" s="52"/>
      <c r="AM12" s="18" t="str">
        <f t="shared" si="21"/>
        <v/>
      </c>
      <c r="AN12" s="52"/>
      <c r="AO12" s="18" t="str">
        <f t="shared" si="22"/>
        <v/>
      </c>
      <c r="AP12" s="52"/>
      <c r="AQ12" s="18" t="str">
        <f t="shared" si="23"/>
        <v/>
      </c>
      <c r="AR12" s="52"/>
      <c r="AS12" s="18" t="str">
        <f t="shared" si="24"/>
        <v/>
      </c>
      <c r="AT12" s="52"/>
      <c r="AU12" s="18" t="str">
        <f t="shared" si="25"/>
        <v/>
      </c>
      <c r="AV12" s="52"/>
      <c r="AW12" s="18" t="str">
        <f t="shared" si="26"/>
        <v/>
      </c>
      <c r="AX12" s="52"/>
      <c r="AY12" s="18" t="str">
        <f t="shared" si="27"/>
        <v/>
      </c>
      <c r="AZ12" s="52"/>
      <c r="BA12" s="18" t="str">
        <f t="shared" si="28"/>
        <v/>
      </c>
      <c r="BB12" s="52"/>
      <c r="BC12" s="18" t="str">
        <f t="shared" si="29"/>
        <v/>
      </c>
      <c r="BD12" s="52"/>
      <c r="BE12" s="18" t="str">
        <f t="shared" si="30"/>
        <v/>
      </c>
      <c r="BF12" s="52"/>
      <c r="BG12" s="18" t="str">
        <f t="shared" si="31"/>
        <v/>
      </c>
      <c r="BH12" s="52"/>
      <c r="BI12" s="18" t="str">
        <f t="shared" si="32"/>
        <v/>
      </c>
      <c r="BJ12" s="52"/>
      <c r="BK12" s="18" t="str">
        <f t="shared" si="33"/>
        <v/>
      </c>
      <c r="BL12" s="52"/>
      <c r="BM12" s="18" t="str">
        <f t="shared" si="34"/>
        <v/>
      </c>
      <c r="BN12" s="52"/>
      <c r="BO12" s="18" t="str">
        <f t="shared" si="35"/>
        <v/>
      </c>
      <c r="BP12" s="52"/>
      <c r="BQ12" s="18" t="str">
        <f t="shared" si="36"/>
        <v/>
      </c>
      <c r="BR12" s="52"/>
      <c r="BS12" s="18" t="str">
        <f t="shared" si="37"/>
        <v/>
      </c>
      <c r="BT12" s="13"/>
    </row>
    <row r="13" spans="1:72" s="12" customFormat="1" ht="16.5" customHeight="1" thickTop="1" x14ac:dyDescent="0.25">
      <c r="A13" s="198"/>
      <c r="B13" s="50"/>
      <c r="C13" s="19" t="str">
        <f>IF(B13="","",B13)</f>
        <v/>
      </c>
      <c r="D13" s="50"/>
      <c r="E13" s="19" t="str">
        <f>IF(D13="","",D13)</f>
        <v/>
      </c>
      <c r="F13" s="50"/>
      <c r="G13" s="19" t="str">
        <f>IF(F13="","",F13)</f>
        <v/>
      </c>
      <c r="H13" s="50"/>
      <c r="I13" s="19" t="str">
        <f>IF(H13="","",H13)</f>
        <v/>
      </c>
      <c r="J13" s="50"/>
      <c r="K13" s="19" t="str">
        <f>IF(J13="","",J13)</f>
        <v/>
      </c>
      <c r="L13" s="50"/>
      <c r="M13" s="19" t="str">
        <f t="shared" ref="M13" si="42">IF(L13="","",L13)</f>
        <v/>
      </c>
      <c r="N13" s="50"/>
      <c r="O13" s="19" t="str">
        <f t="shared" si="1"/>
        <v/>
      </c>
      <c r="P13" s="50"/>
      <c r="Q13" s="19" t="str">
        <f t="shared" si="2"/>
        <v/>
      </c>
      <c r="R13" s="50"/>
      <c r="S13" s="19" t="str">
        <f t="shared" si="3"/>
        <v/>
      </c>
      <c r="T13" s="50"/>
      <c r="U13" s="19" t="str">
        <f t="shared" si="4"/>
        <v/>
      </c>
      <c r="V13" s="50"/>
      <c r="W13" s="19" t="str">
        <f t="shared" ref="W13:AK13" si="43">IF(V13="","",V13)</f>
        <v/>
      </c>
      <c r="X13" s="50"/>
      <c r="Y13" s="19" t="str">
        <f t="shared" si="43"/>
        <v/>
      </c>
      <c r="Z13" s="50"/>
      <c r="AA13" s="19" t="str">
        <f t="shared" si="43"/>
        <v/>
      </c>
      <c r="AB13" s="50"/>
      <c r="AC13" s="19" t="str">
        <f t="shared" si="43"/>
        <v/>
      </c>
      <c r="AD13" s="50"/>
      <c r="AE13" s="19" t="str">
        <f t="shared" si="43"/>
        <v/>
      </c>
      <c r="AF13" s="50"/>
      <c r="AG13" s="19" t="str">
        <f t="shared" si="43"/>
        <v/>
      </c>
      <c r="AH13" s="50"/>
      <c r="AI13" s="19" t="str">
        <f t="shared" si="43"/>
        <v/>
      </c>
      <c r="AJ13" s="50"/>
      <c r="AK13" s="19" t="str">
        <f t="shared" si="43"/>
        <v/>
      </c>
      <c r="AL13" s="50"/>
      <c r="AM13" s="19" t="str">
        <f t="shared" ref="AM13:AS13" si="44">IF(AL13="","",AL13)</f>
        <v/>
      </c>
      <c r="AN13" s="50"/>
      <c r="AO13" s="19" t="str">
        <f t="shared" si="44"/>
        <v/>
      </c>
      <c r="AP13" s="50"/>
      <c r="AQ13" s="19" t="str">
        <f t="shared" si="44"/>
        <v/>
      </c>
      <c r="AR13" s="50"/>
      <c r="AS13" s="19" t="str">
        <f t="shared" si="44"/>
        <v/>
      </c>
      <c r="AT13" s="50"/>
      <c r="AU13" s="19" t="str">
        <f>IF(AT13="","",AT13)</f>
        <v/>
      </c>
      <c r="AV13" s="50"/>
      <c r="AW13" s="19" t="str">
        <f>IF(AV13="","",AV13)</f>
        <v/>
      </c>
      <c r="AX13" s="50"/>
      <c r="AY13" s="19" t="str">
        <f>IF(AX13="","",AX13)</f>
        <v/>
      </c>
      <c r="AZ13" s="50"/>
      <c r="BA13" s="19" t="str">
        <f>IF(AZ13="","",AZ13)</f>
        <v/>
      </c>
      <c r="BB13" s="50"/>
      <c r="BC13" s="19" t="str">
        <f>IF(BB13="","",BB13)</f>
        <v/>
      </c>
      <c r="BD13" s="50"/>
      <c r="BE13" s="19" t="str">
        <f>IF(BD13="","",BD13)</f>
        <v/>
      </c>
      <c r="BF13" s="50"/>
      <c r="BG13" s="19" t="str">
        <f>IF(BF13="","",BF13)</f>
        <v/>
      </c>
      <c r="BH13" s="50"/>
      <c r="BI13" s="19" t="str">
        <f>IF(BH13="","",BH13)</f>
        <v/>
      </c>
      <c r="BJ13" s="50"/>
      <c r="BK13" s="19" t="str">
        <f>IF(BJ13="","",BJ13)</f>
        <v/>
      </c>
      <c r="BL13" s="50"/>
      <c r="BM13" s="19" t="str">
        <f>IF(BL13="","",BL13)</f>
        <v/>
      </c>
      <c r="BN13" s="50"/>
      <c r="BO13" s="19" t="str">
        <f>IF(BN13="","",BN13)</f>
        <v/>
      </c>
      <c r="BP13" s="50"/>
      <c r="BQ13" s="19" t="str">
        <f>IF(BP13="","",BP13)</f>
        <v/>
      </c>
      <c r="BR13" s="50"/>
      <c r="BS13" s="19" t="str">
        <f>IF(BR13="","",BR13)</f>
        <v/>
      </c>
      <c r="BT13" s="11"/>
    </row>
    <row r="14" spans="1:72" x14ac:dyDescent="0.25">
      <c r="A14" s="201"/>
      <c r="B14" s="51"/>
      <c r="C14" s="17" t="str">
        <f t="shared" ref="C14:C19" si="45">IF(B14="","",C13*(1-0.65)+B14*0.65)</f>
        <v/>
      </c>
      <c r="D14" s="51"/>
      <c r="E14" s="17" t="str">
        <f t="shared" ref="E14:E19" si="46">IF(D14="","",E13*(1-0.65)+D14*0.65)</f>
        <v/>
      </c>
      <c r="F14" s="51"/>
      <c r="G14" s="17" t="str">
        <f t="shared" ref="G14:G19" si="47">IF(F14="","",G13*(1-0.65)+F14*0.65)</f>
        <v/>
      </c>
      <c r="H14" s="51"/>
      <c r="I14" s="17" t="str">
        <f>IF(H14="","",I13*(1-0.65)+H14*0.65)</f>
        <v/>
      </c>
      <c r="J14" s="51"/>
      <c r="K14" s="17" t="str">
        <f>IF(J14="","",K13*(1-0.65)+J14*0.65)</f>
        <v/>
      </c>
      <c r="L14" s="51"/>
      <c r="M14" s="17" t="str">
        <f t="shared" ref="M14:M19" si="48">IF(L14="","",M13*(1-0.65)+L14*0.65)</f>
        <v/>
      </c>
      <c r="N14" s="51"/>
      <c r="O14" s="17" t="str">
        <f t="shared" ref="O14:O19" si="49">IF(N14="","",O13*(1-0.65)+N14*0.65)</f>
        <v/>
      </c>
      <c r="P14" s="51"/>
      <c r="Q14" s="17" t="str">
        <f t="shared" ref="Q14:Q19" si="50">IF(P14="","",Q13*(1-0.65)+P14*0.65)</f>
        <v/>
      </c>
      <c r="R14" s="51"/>
      <c r="S14" s="17" t="str">
        <f t="shared" ref="S14:S19" si="51">IF(R14="","",S13*(1-0.65)+R14*0.65)</f>
        <v/>
      </c>
      <c r="T14" s="51"/>
      <c r="U14" s="17" t="str">
        <f t="shared" ref="U14:U19" si="52">IF(T14="","",U13*(1-0.65)+T14*0.65)</f>
        <v/>
      </c>
      <c r="V14" s="51"/>
      <c r="W14" s="17" t="str">
        <f t="shared" ref="W14:W19" si="53">IF(V14="","",W13*(1-0.65)+V14*0.65)</f>
        <v/>
      </c>
      <c r="X14" s="51"/>
      <c r="Y14" s="17" t="str">
        <f t="shared" ref="Y14:Y19" si="54">IF(X14="","",Y13*(1-0.65)+X14*0.65)</f>
        <v/>
      </c>
      <c r="Z14" s="51"/>
      <c r="AA14" s="17" t="str">
        <f t="shared" ref="AA14:AA19" si="55">IF(Z14="","",AA13*(1-0.65)+Z14*0.65)</f>
        <v/>
      </c>
      <c r="AB14" s="51"/>
      <c r="AC14" s="17" t="str">
        <f t="shared" ref="AC14:AC19" si="56">IF(AB14="","",AC13*(1-0.65)+AB14*0.65)</f>
        <v/>
      </c>
      <c r="AD14" s="51"/>
      <c r="AE14" s="17" t="str">
        <f t="shared" ref="AE14:AE19" si="57">IF(AD14="","",AE13*(1-0.65)+AD14*0.65)</f>
        <v/>
      </c>
      <c r="AF14" s="51"/>
      <c r="AG14" s="17" t="str">
        <f t="shared" ref="AG14:AG19" si="58">IF(AF14="","",AG13*(1-0.65)+AF14*0.65)</f>
        <v/>
      </c>
      <c r="AH14" s="51"/>
      <c r="AI14" s="17" t="str">
        <f t="shared" ref="AI14:AI19" si="59">IF(AH14="","",AI13*(1-0.65)+AH14*0.65)</f>
        <v/>
      </c>
      <c r="AJ14" s="51"/>
      <c r="AK14" s="17" t="str">
        <f t="shared" ref="AK14:AK19" si="60">IF(AJ14="","",AK13*(1-0.65)+AJ14*0.65)</f>
        <v/>
      </c>
      <c r="AL14" s="51"/>
      <c r="AM14" s="17" t="str">
        <f t="shared" ref="AM14:AM19" si="61">IF(AL14="","",AM13*(1-0.65)+AL14*0.65)</f>
        <v/>
      </c>
      <c r="AN14" s="51"/>
      <c r="AO14" s="17" t="str">
        <f t="shared" ref="AO14:AO19" si="62">IF(AN14="","",AO13*(1-0.65)+AN14*0.65)</f>
        <v/>
      </c>
      <c r="AP14" s="51"/>
      <c r="AQ14" s="17" t="str">
        <f t="shared" ref="AQ14:AQ19" si="63">IF(AP14="","",AQ13*(1-0.65)+AP14*0.65)</f>
        <v/>
      </c>
      <c r="AR14" s="51"/>
      <c r="AS14" s="17" t="str">
        <f t="shared" ref="AS14:AS19" si="64">IF(AR14="","",AS13*(1-0.65)+AR14*0.65)</f>
        <v/>
      </c>
      <c r="AT14" s="51"/>
      <c r="AU14" s="17" t="str">
        <f t="shared" ref="AU14:AU19" si="65">IF(AT14="","",AU13*(1-0.65)+AT14*0.65)</f>
        <v/>
      </c>
      <c r="AV14" s="51"/>
      <c r="AW14" s="17" t="str">
        <f t="shared" ref="AW14:AW19" si="66">IF(AV14="","",AW13*(1-0.65)+AV14*0.65)</f>
        <v/>
      </c>
      <c r="AX14" s="51"/>
      <c r="AY14" s="17" t="str">
        <f t="shared" ref="AY14:AY19" si="67">IF(AX14="","",AY13*(1-0.65)+AX14*0.65)</f>
        <v/>
      </c>
      <c r="AZ14" s="51"/>
      <c r="BA14" s="17" t="str">
        <f t="shared" ref="BA14:BA19" si="68">IF(AZ14="","",BA13*(1-0.65)+AZ14*0.65)</f>
        <v/>
      </c>
      <c r="BB14" s="51"/>
      <c r="BC14" s="17" t="str">
        <f t="shared" ref="BC14:BC19" si="69">IF(BB14="","",BC13*(1-0.65)+BB14*0.65)</f>
        <v/>
      </c>
      <c r="BD14" s="51"/>
      <c r="BE14" s="17" t="str">
        <f t="shared" ref="BE14:BE19" si="70">IF(BD14="","",BE13*(1-0.65)+BD14*0.65)</f>
        <v/>
      </c>
      <c r="BF14" s="51"/>
      <c r="BG14" s="17" t="str">
        <f t="shared" ref="BG14:BG19" si="71">IF(BF14="","",BG13*(1-0.65)+BF14*0.65)</f>
        <v/>
      </c>
      <c r="BH14" s="51"/>
      <c r="BI14" s="17" t="str">
        <f t="shared" ref="BI14:BI19" si="72">IF(BH14="","",BI13*(1-0.65)+BH14*0.65)</f>
        <v/>
      </c>
      <c r="BJ14" s="51"/>
      <c r="BK14" s="17" t="str">
        <f t="shared" ref="BK14:BK19" si="73">IF(BJ14="","",BK13*(1-0.65)+BJ14*0.65)</f>
        <v/>
      </c>
      <c r="BL14" s="51"/>
      <c r="BM14" s="17" t="str">
        <f t="shared" ref="BM14:BM19" si="74">IF(BL14="","",BM13*(1-0.65)+BL14*0.65)</f>
        <v/>
      </c>
      <c r="BN14" s="51"/>
      <c r="BO14" s="17" t="str">
        <f t="shared" ref="BO14:BO19" si="75">IF(BN14="","",BO13*(1-0.65)+BN14*0.65)</f>
        <v/>
      </c>
      <c r="BP14" s="51"/>
      <c r="BQ14" s="17" t="str">
        <f t="shared" ref="BQ14:BQ19" si="76">IF(BP14="","",BQ13*(1-0.65)+BP14*0.65)</f>
        <v/>
      </c>
      <c r="BR14" s="51"/>
      <c r="BS14" s="17" t="str">
        <f t="shared" ref="BS14:BS19" si="77">IF(BR14="","",BS13*(1-0.65)+BR14*0.65)</f>
        <v/>
      </c>
      <c r="BT14" s="9"/>
    </row>
    <row r="15" spans="1:72" x14ac:dyDescent="0.25">
      <c r="A15" s="201"/>
      <c r="B15" s="51"/>
      <c r="C15" s="17" t="str">
        <f t="shared" si="45"/>
        <v/>
      </c>
      <c r="D15" s="51"/>
      <c r="E15" s="17" t="str">
        <f t="shared" si="46"/>
        <v/>
      </c>
      <c r="F15" s="51"/>
      <c r="G15" s="17" t="str">
        <f t="shared" si="47"/>
        <v/>
      </c>
      <c r="H15" s="51"/>
      <c r="I15" s="17" t="str">
        <f t="shared" ref="I15:I19" si="78">IF(H15="","",I14*(1-0.65)+H15*0.65)</f>
        <v/>
      </c>
      <c r="J15" s="51"/>
      <c r="K15" s="17" t="str">
        <f t="shared" ref="K15:K19" si="79">IF(J15="","",K14*(1-0.65)+J15*0.65)</f>
        <v/>
      </c>
      <c r="L15" s="51"/>
      <c r="M15" s="17" t="str">
        <f t="shared" si="48"/>
        <v/>
      </c>
      <c r="N15" s="51"/>
      <c r="O15" s="17" t="str">
        <f t="shared" si="49"/>
        <v/>
      </c>
      <c r="P15" s="51"/>
      <c r="Q15" s="17" t="str">
        <f t="shared" si="50"/>
        <v/>
      </c>
      <c r="R15" s="51"/>
      <c r="S15" s="17" t="str">
        <f t="shared" si="51"/>
        <v/>
      </c>
      <c r="T15" s="51"/>
      <c r="U15" s="17" t="str">
        <f t="shared" si="52"/>
        <v/>
      </c>
      <c r="V15" s="51"/>
      <c r="W15" s="17" t="str">
        <f t="shared" si="53"/>
        <v/>
      </c>
      <c r="X15" s="51"/>
      <c r="Y15" s="17" t="str">
        <f t="shared" si="54"/>
        <v/>
      </c>
      <c r="Z15" s="51"/>
      <c r="AA15" s="17" t="str">
        <f t="shared" si="55"/>
        <v/>
      </c>
      <c r="AB15" s="51"/>
      <c r="AC15" s="17" t="str">
        <f t="shared" si="56"/>
        <v/>
      </c>
      <c r="AD15" s="51"/>
      <c r="AE15" s="17" t="str">
        <f t="shared" si="57"/>
        <v/>
      </c>
      <c r="AF15" s="51"/>
      <c r="AG15" s="17" t="str">
        <f t="shared" si="58"/>
        <v/>
      </c>
      <c r="AH15" s="51"/>
      <c r="AI15" s="17" t="str">
        <f t="shared" si="59"/>
        <v/>
      </c>
      <c r="AJ15" s="51"/>
      <c r="AK15" s="17" t="str">
        <f t="shared" si="60"/>
        <v/>
      </c>
      <c r="AL15" s="51"/>
      <c r="AM15" s="17" t="str">
        <f t="shared" si="61"/>
        <v/>
      </c>
      <c r="AN15" s="51"/>
      <c r="AO15" s="17" t="str">
        <f t="shared" si="62"/>
        <v/>
      </c>
      <c r="AP15" s="51"/>
      <c r="AQ15" s="17" t="str">
        <f t="shared" si="63"/>
        <v/>
      </c>
      <c r="AR15" s="51"/>
      <c r="AS15" s="17" t="str">
        <f t="shared" si="64"/>
        <v/>
      </c>
      <c r="AT15" s="51"/>
      <c r="AU15" s="17" t="str">
        <f t="shared" si="65"/>
        <v/>
      </c>
      <c r="AV15" s="51"/>
      <c r="AW15" s="17" t="str">
        <f t="shared" si="66"/>
        <v/>
      </c>
      <c r="AX15" s="51"/>
      <c r="AY15" s="17" t="str">
        <f t="shared" si="67"/>
        <v/>
      </c>
      <c r="AZ15" s="51"/>
      <c r="BA15" s="17" t="str">
        <f t="shared" si="68"/>
        <v/>
      </c>
      <c r="BB15" s="51"/>
      <c r="BC15" s="17" t="str">
        <f t="shared" si="69"/>
        <v/>
      </c>
      <c r="BD15" s="51"/>
      <c r="BE15" s="17" t="str">
        <f t="shared" si="70"/>
        <v/>
      </c>
      <c r="BF15" s="51"/>
      <c r="BG15" s="17" t="str">
        <f t="shared" si="71"/>
        <v/>
      </c>
      <c r="BH15" s="51"/>
      <c r="BI15" s="17" t="str">
        <f t="shared" si="72"/>
        <v/>
      </c>
      <c r="BJ15" s="51"/>
      <c r="BK15" s="17" t="str">
        <f t="shared" si="73"/>
        <v/>
      </c>
      <c r="BL15" s="51"/>
      <c r="BM15" s="17" t="str">
        <f t="shared" si="74"/>
        <v/>
      </c>
      <c r="BN15" s="51"/>
      <c r="BO15" s="17" t="str">
        <f t="shared" si="75"/>
        <v/>
      </c>
      <c r="BP15" s="51"/>
      <c r="BQ15" s="17" t="str">
        <f t="shared" si="76"/>
        <v/>
      </c>
      <c r="BR15" s="51"/>
      <c r="BS15" s="17" t="str">
        <f t="shared" si="77"/>
        <v/>
      </c>
      <c r="BT15" s="9"/>
    </row>
    <row r="16" spans="1:72" x14ac:dyDescent="0.25">
      <c r="A16" s="201"/>
      <c r="B16" s="51"/>
      <c r="C16" s="17" t="str">
        <f t="shared" si="45"/>
        <v/>
      </c>
      <c r="D16" s="51"/>
      <c r="E16" s="17" t="str">
        <f t="shared" si="46"/>
        <v/>
      </c>
      <c r="F16" s="51"/>
      <c r="G16" s="17" t="str">
        <f t="shared" si="47"/>
        <v/>
      </c>
      <c r="H16" s="51"/>
      <c r="I16" s="17" t="str">
        <f t="shared" si="78"/>
        <v/>
      </c>
      <c r="J16" s="51"/>
      <c r="K16" s="17" t="str">
        <f t="shared" si="79"/>
        <v/>
      </c>
      <c r="L16" s="51"/>
      <c r="M16" s="17" t="str">
        <f t="shared" si="48"/>
        <v/>
      </c>
      <c r="N16" s="51"/>
      <c r="O16" s="17" t="str">
        <f t="shared" si="49"/>
        <v/>
      </c>
      <c r="P16" s="51"/>
      <c r="Q16" s="17" t="str">
        <f t="shared" si="50"/>
        <v/>
      </c>
      <c r="R16" s="51"/>
      <c r="S16" s="17" t="str">
        <f t="shared" si="51"/>
        <v/>
      </c>
      <c r="T16" s="51"/>
      <c r="U16" s="17" t="str">
        <f t="shared" si="52"/>
        <v/>
      </c>
      <c r="V16" s="51"/>
      <c r="W16" s="17" t="str">
        <f t="shared" si="53"/>
        <v/>
      </c>
      <c r="X16" s="51"/>
      <c r="Y16" s="17" t="str">
        <f t="shared" si="54"/>
        <v/>
      </c>
      <c r="Z16" s="51"/>
      <c r="AA16" s="17" t="str">
        <f t="shared" si="55"/>
        <v/>
      </c>
      <c r="AB16" s="51"/>
      <c r="AC16" s="17" t="str">
        <f t="shared" si="56"/>
        <v/>
      </c>
      <c r="AD16" s="51"/>
      <c r="AE16" s="17" t="str">
        <f t="shared" si="57"/>
        <v/>
      </c>
      <c r="AF16" s="51"/>
      <c r="AG16" s="17" t="str">
        <f t="shared" si="58"/>
        <v/>
      </c>
      <c r="AH16" s="51"/>
      <c r="AI16" s="17" t="str">
        <f t="shared" si="59"/>
        <v/>
      </c>
      <c r="AJ16" s="51"/>
      <c r="AK16" s="17" t="str">
        <f t="shared" si="60"/>
        <v/>
      </c>
      <c r="AL16" s="51"/>
      <c r="AM16" s="17" t="str">
        <f t="shared" si="61"/>
        <v/>
      </c>
      <c r="AN16" s="51"/>
      <c r="AO16" s="17" t="str">
        <f t="shared" si="62"/>
        <v/>
      </c>
      <c r="AP16" s="51"/>
      <c r="AQ16" s="17" t="str">
        <f t="shared" si="63"/>
        <v/>
      </c>
      <c r="AR16" s="51"/>
      <c r="AS16" s="17" t="str">
        <f t="shared" si="64"/>
        <v/>
      </c>
      <c r="AT16" s="51"/>
      <c r="AU16" s="17" t="str">
        <f t="shared" si="65"/>
        <v/>
      </c>
      <c r="AV16" s="51"/>
      <c r="AW16" s="17" t="str">
        <f t="shared" si="66"/>
        <v/>
      </c>
      <c r="AX16" s="51"/>
      <c r="AY16" s="17" t="str">
        <f t="shared" si="67"/>
        <v/>
      </c>
      <c r="AZ16" s="51"/>
      <c r="BA16" s="17" t="str">
        <f t="shared" si="68"/>
        <v/>
      </c>
      <c r="BB16" s="51"/>
      <c r="BC16" s="17" t="str">
        <f t="shared" si="69"/>
        <v/>
      </c>
      <c r="BD16" s="51"/>
      <c r="BE16" s="17" t="str">
        <f t="shared" si="70"/>
        <v/>
      </c>
      <c r="BF16" s="51"/>
      <c r="BG16" s="17" t="str">
        <f t="shared" si="71"/>
        <v/>
      </c>
      <c r="BH16" s="51"/>
      <c r="BI16" s="17" t="str">
        <f t="shared" si="72"/>
        <v/>
      </c>
      <c r="BJ16" s="51"/>
      <c r="BK16" s="17" t="str">
        <f t="shared" si="73"/>
        <v/>
      </c>
      <c r="BL16" s="51"/>
      <c r="BM16" s="17" t="str">
        <f t="shared" si="74"/>
        <v/>
      </c>
      <c r="BN16" s="51"/>
      <c r="BO16" s="17" t="str">
        <f t="shared" si="75"/>
        <v/>
      </c>
      <c r="BP16" s="51"/>
      <c r="BQ16" s="17" t="str">
        <f t="shared" si="76"/>
        <v/>
      </c>
      <c r="BR16" s="51"/>
      <c r="BS16" s="17" t="str">
        <f t="shared" si="77"/>
        <v/>
      </c>
      <c r="BT16" s="9"/>
    </row>
    <row r="17" spans="1:72" x14ac:dyDescent="0.25">
      <c r="A17" s="201"/>
      <c r="B17" s="51"/>
      <c r="C17" s="17" t="str">
        <f t="shared" si="45"/>
        <v/>
      </c>
      <c r="D17" s="51"/>
      <c r="E17" s="17" t="str">
        <f t="shared" si="46"/>
        <v/>
      </c>
      <c r="F17" s="51"/>
      <c r="G17" s="17" t="str">
        <f t="shared" si="47"/>
        <v/>
      </c>
      <c r="H17" s="51"/>
      <c r="I17" s="17" t="str">
        <f t="shared" si="78"/>
        <v/>
      </c>
      <c r="J17" s="51"/>
      <c r="K17" s="17" t="str">
        <f t="shared" si="79"/>
        <v/>
      </c>
      <c r="L17" s="51"/>
      <c r="M17" s="17" t="str">
        <f t="shared" si="48"/>
        <v/>
      </c>
      <c r="N17" s="51"/>
      <c r="O17" s="17" t="str">
        <f t="shared" si="49"/>
        <v/>
      </c>
      <c r="P17" s="51"/>
      <c r="Q17" s="17" t="str">
        <f t="shared" si="50"/>
        <v/>
      </c>
      <c r="R17" s="51"/>
      <c r="S17" s="17" t="str">
        <f t="shared" si="51"/>
        <v/>
      </c>
      <c r="T17" s="51"/>
      <c r="U17" s="17" t="str">
        <f t="shared" si="52"/>
        <v/>
      </c>
      <c r="V17" s="51"/>
      <c r="W17" s="17" t="str">
        <f t="shared" si="53"/>
        <v/>
      </c>
      <c r="X17" s="51"/>
      <c r="Y17" s="17" t="str">
        <f t="shared" si="54"/>
        <v/>
      </c>
      <c r="Z17" s="51"/>
      <c r="AA17" s="17" t="str">
        <f t="shared" si="55"/>
        <v/>
      </c>
      <c r="AB17" s="51"/>
      <c r="AC17" s="17" t="str">
        <f t="shared" si="56"/>
        <v/>
      </c>
      <c r="AD17" s="51"/>
      <c r="AE17" s="17" t="str">
        <f t="shared" si="57"/>
        <v/>
      </c>
      <c r="AF17" s="51"/>
      <c r="AG17" s="17" t="str">
        <f t="shared" si="58"/>
        <v/>
      </c>
      <c r="AH17" s="51"/>
      <c r="AI17" s="17" t="str">
        <f t="shared" si="59"/>
        <v/>
      </c>
      <c r="AJ17" s="51"/>
      <c r="AK17" s="17" t="str">
        <f t="shared" si="60"/>
        <v/>
      </c>
      <c r="AL17" s="51"/>
      <c r="AM17" s="17" t="str">
        <f t="shared" si="61"/>
        <v/>
      </c>
      <c r="AN17" s="51"/>
      <c r="AO17" s="17" t="str">
        <f t="shared" si="62"/>
        <v/>
      </c>
      <c r="AP17" s="51"/>
      <c r="AQ17" s="17" t="str">
        <f t="shared" si="63"/>
        <v/>
      </c>
      <c r="AR17" s="51"/>
      <c r="AS17" s="17" t="str">
        <f t="shared" si="64"/>
        <v/>
      </c>
      <c r="AT17" s="51"/>
      <c r="AU17" s="17" t="str">
        <f t="shared" si="65"/>
        <v/>
      </c>
      <c r="AV17" s="51"/>
      <c r="AW17" s="17" t="str">
        <f t="shared" si="66"/>
        <v/>
      </c>
      <c r="AX17" s="51"/>
      <c r="AY17" s="17" t="str">
        <f t="shared" si="67"/>
        <v/>
      </c>
      <c r="AZ17" s="51"/>
      <c r="BA17" s="17" t="str">
        <f t="shared" si="68"/>
        <v/>
      </c>
      <c r="BB17" s="51"/>
      <c r="BC17" s="17" t="str">
        <f t="shared" si="69"/>
        <v/>
      </c>
      <c r="BD17" s="51"/>
      <c r="BE17" s="17" t="str">
        <f t="shared" si="70"/>
        <v/>
      </c>
      <c r="BF17" s="51"/>
      <c r="BG17" s="17" t="str">
        <f t="shared" si="71"/>
        <v/>
      </c>
      <c r="BH17" s="51"/>
      <c r="BI17" s="17" t="str">
        <f t="shared" si="72"/>
        <v/>
      </c>
      <c r="BJ17" s="51"/>
      <c r="BK17" s="17" t="str">
        <f t="shared" si="73"/>
        <v/>
      </c>
      <c r="BL17" s="51"/>
      <c r="BM17" s="17" t="str">
        <f t="shared" si="74"/>
        <v/>
      </c>
      <c r="BN17" s="51"/>
      <c r="BO17" s="17" t="str">
        <f t="shared" si="75"/>
        <v/>
      </c>
      <c r="BP17" s="51"/>
      <c r="BQ17" s="17" t="str">
        <f t="shared" si="76"/>
        <v/>
      </c>
      <c r="BR17" s="51"/>
      <c r="BS17" s="17" t="str">
        <f t="shared" si="77"/>
        <v/>
      </c>
      <c r="BT17" s="9"/>
    </row>
    <row r="18" spans="1:72" x14ac:dyDescent="0.25">
      <c r="A18" s="201"/>
      <c r="B18" s="51"/>
      <c r="C18" s="17" t="str">
        <f t="shared" si="45"/>
        <v/>
      </c>
      <c r="D18" s="51"/>
      <c r="E18" s="17" t="str">
        <f t="shared" si="46"/>
        <v/>
      </c>
      <c r="F18" s="51"/>
      <c r="G18" s="17" t="str">
        <f t="shared" si="47"/>
        <v/>
      </c>
      <c r="H18" s="51"/>
      <c r="I18" s="17" t="str">
        <f t="shared" si="78"/>
        <v/>
      </c>
      <c r="J18" s="51"/>
      <c r="K18" s="17" t="str">
        <f t="shared" si="79"/>
        <v/>
      </c>
      <c r="L18" s="51"/>
      <c r="M18" s="17" t="str">
        <f t="shared" si="48"/>
        <v/>
      </c>
      <c r="N18" s="51"/>
      <c r="O18" s="17" t="str">
        <f t="shared" si="49"/>
        <v/>
      </c>
      <c r="P18" s="51"/>
      <c r="Q18" s="17" t="str">
        <f t="shared" si="50"/>
        <v/>
      </c>
      <c r="R18" s="51"/>
      <c r="S18" s="17" t="str">
        <f t="shared" si="51"/>
        <v/>
      </c>
      <c r="T18" s="51"/>
      <c r="U18" s="17" t="str">
        <f t="shared" si="52"/>
        <v/>
      </c>
      <c r="V18" s="51"/>
      <c r="W18" s="17" t="str">
        <f t="shared" si="53"/>
        <v/>
      </c>
      <c r="X18" s="51"/>
      <c r="Y18" s="17" t="str">
        <f t="shared" si="54"/>
        <v/>
      </c>
      <c r="Z18" s="51"/>
      <c r="AA18" s="17" t="str">
        <f t="shared" si="55"/>
        <v/>
      </c>
      <c r="AB18" s="51"/>
      <c r="AC18" s="17" t="str">
        <f t="shared" si="56"/>
        <v/>
      </c>
      <c r="AD18" s="51"/>
      <c r="AE18" s="17" t="str">
        <f t="shared" si="57"/>
        <v/>
      </c>
      <c r="AF18" s="51"/>
      <c r="AG18" s="17" t="str">
        <f t="shared" si="58"/>
        <v/>
      </c>
      <c r="AH18" s="51"/>
      <c r="AI18" s="17" t="str">
        <f t="shared" si="59"/>
        <v/>
      </c>
      <c r="AJ18" s="51"/>
      <c r="AK18" s="17" t="str">
        <f t="shared" si="60"/>
        <v/>
      </c>
      <c r="AL18" s="51"/>
      <c r="AM18" s="17" t="str">
        <f t="shared" si="61"/>
        <v/>
      </c>
      <c r="AN18" s="51"/>
      <c r="AO18" s="17" t="str">
        <f t="shared" si="62"/>
        <v/>
      </c>
      <c r="AP18" s="51"/>
      <c r="AQ18" s="17" t="str">
        <f t="shared" si="63"/>
        <v/>
      </c>
      <c r="AR18" s="51"/>
      <c r="AS18" s="17" t="str">
        <f t="shared" si="64"/>
        <v/>
      </c>
      <c r="AT18" s="51"/>
      <c r="AU18" s="17" t="str">
        <f t="shared" si="65"/>
        <v/>
      </c>
      <c r="AV18" s="51"/>
      <c r="AW18" s="17" t="str">
        <f t="shared" si="66"/>
        <v/>
      </c>
      <c r="AX18" s="51"/>
      <c r="AY18" s="17" t="str">
        <f t="shared" si="67"/>
        <v/>
      </c>
      <c r="AZ18" s="51"/>
      <c r="BA18" s="17" t="str">
        <f t="shared" si="68"/>
        <v/>
      </c>
      <c r="BB18" s="51"/>
      <c r="BC18" s="17" t="str">
        <f t="shared" si="69"/>
        <v/>
      </c>
      <c r="BD18" s="51"/>
      <c r="BE18" s="17" t="str">
        <f t="shared" si="70"/>
        <v/>
      </c>
      <c r="BF18" s="51"/>
      <c r="BG18" s="17" t="str">
        <f t="shared" si="71"/>
        <v/>
      </c>
      <c r="BH18" s="51"/>
      <c r="BI18" s="17" t="str">
        <f t="shared" si="72"/>
        <v/>
      </c>
      <c r="BJ18" s="51"/>
      <c r="BK18" s="17" t="str">
        <f t="shared" si="73"/>
        <v/>
      </c>
      <c r="BL18" s="51"/>
      <c r="BM18" s="17" t="str">
        <f t="shared" si="74"/>
        <v/>
      </c>
      <c r="BN18" s="51"/>
      <c r="BO18" s="17" t="str">
        <f t="shared" si="75"/>
        <v/>
      </c>
      <c r="BP18" s="51"/>
      <c r="BQ18" s="17" t="str">
        <f t="shared" si="76"/>
        <v/>
      </c>
      <c r="BR18" s="51"/>
      <c r="BS18" s="17" t="str">
        <f t="shared" si="77"/>
        <v/>
      </c>
      <c r="BT18" s="9"/>
    </row>
    <row r="19" spans="1:72" s="14" customFormat="1" ht="16.5" thickBot="1" x14ac:dyDescent="0.3">
      <c r="A19" s="202"/>
      <c r="B19" s="52"/>
      <c r="C19" s="18" t="str">
        <f t="shared" si="45"/>
        <v/>
      </c>
      <c r="D19" s="52"/>
      <c r="E19" s="18" t="str">
        <f t="shared" si="46"/>
        <v/>
      </c>
      <c r="F19" s="52"/>
      <c r="G19" s="18" t="str">
        <f t="shared" si="47"/>
        <v/>
      </c>
      <c r="H19" s="52"/>
      <c r="I19" s="18" t="str">
        <f t="shared" si="78"/>
        <v/>
      </c>
      <c r="J19" s="52"/>
      <c r="K19" s="18" t="str">
        <f t="shared" si="79"/>
        <v/>
      </c>
      <c r="L19" s="52"/>
      <c r="M19" s="18" t="str">
        <f t="shared" si="48"/>
        <v/>
      </c>
      <c r="N19" s="52"/>
      <c r="O19" s="18" t="str">
        <f t="shared" si="49"/>
        <v/>
      </c>
      <c r="P19" s="52"/>
      <c r="Q19" s="18" t="str">
        <f t="shared" si="50"/>
        <v/>
      </c>
      <c r="R19" s="52"/>
      <c r="S19" s="18" t="str">
        <f t="shared" si="51"/>
        <v/>
      </c>
      <c r="T19" s="52"/>
      <c r="U19" s="18" t="str">
        <f t="shared" si="52"/>
        <v/>
      </c>
      <c r="V19" s="52"/>
      <c r="W19" s="18" t="str">
        <f t="shared" si="53"/>
        <v/>
      </c>
      <c r="X19" s="52"/>
      <c r="Y19" s="18" t="str">
        <f t="shared" si="54"/>
        <v/>
      </c>
      <c r="Z19" s="52"/>
      <c r="AA19" s="18" t="str">
        <f t="shared" si="55"/>
        <v/>
      </c>
      <c r="AB19" s="52"/>
      <c r="AC19" s="18" t="str">
        <f t="shared" si="56"/>
        <v/>
      </c>
      <c r="AD19" s="52"/>
      <c r="AE19" s="18" t="str">
        <f t="shared" si="57"/>
        <v/>
      </c>
      <c r="AF19" s="52"/>
      <c r="AG19" s="18" t="str">
        <f t="shared" si="58"/>
        <v/>
      </c>
      <c r="AH19" s="52"/>
      <c r="AI19" s="18" t="str">
        <f t="shared" si="59"/>
        <v/>
      </c>
      <c r="AJ19" s="52"/>
      <c r="AK19" s="18" t="str">
        <f t="shared" si="60"/>
        <v/>
      </c>
      <c r="AL19" s="52"/>
      <c r="AM19" s="18" t="str">
        <f t="shared" si="61"/>
        <v/>
      </c>
      <c r="AN19" s="52"/>
      <c r="AO19" s="18" t="str">
        <f t="shared" si="62"/>
        <v/>
      </c>
      <c r="AP19" s="52"/>
      <c r="AQ19" s="18" t="str">
        <f t="shared" si="63"/>
        <v/>
      </c>
      <c r="AR19" s="52"/>
      <c r="AS19" s="18" t="str">
        <f t="shared" si="64"/>
        <v/>
      </c>
      <c r="AT19" s="52"/>
      <c r="AU19" s="18" t="str">
        <f t="shared" si="65"/>
        <v/>
      </c>
      <c r="AV19" s="52"/>
      <c r="AW19" s="18" t="str">
        <f t="shared" si="66"/>
        <v/>
      </c>
      <c r="AX19" s="52"/>
      <c r="AY19" s="18" t="str">
        <f t="shared" si="67"/>
        <v/>
      </c>
      <c r="AZ19" s="52"/>
      <c r="BA19" s="18" t="str">
        <f t="shared" si="68"/>
        <v/>
      </c>
      <c r="BB19" s="52"/>
      <c r="BC19" s="18" t="str">
        <f t="shared" si="69"/>
        <v/>
      </c>
      <c r="BD19" s="52"/>
      <c r="BE19" s="18" t="str">
        <f t="shared" si="70"/>
        <v/>
      </c>
      <c r="BF19" s="52"/>
      <c r="BG19" s="18" t="str">
        <f t="shared" si="71"/>
        <v/>
      </c>
      <c r="BH19" s="52"/>
      <c r="BI19" s="18" t="str">
        <f t="shared" si="72"/>
        <v/>
      </c>
      <c r="BJ19" s="52"/>
      <c r="BK19" s="18" t="str">
        <f t="shared" si="73"/>
        <v/>
      </c>
      <c r="BL19" s="52"/>
      <c r="BM19" s="18" t="str">
        <f t="shared" si="74"/>
        <v/>
      </c>
      <c r="BN19" s="52"/>
      <c r="BO19" s="18" t="str">
        <f t="shared" si="75"/>
        <v/>
      </c>
      <c r="BP19" s="52"/>
      <c r="BQ19" s="18" t="str">
        <f t="shared" si="76"/>
        <v/>
      </c>
      <c r="BR19" s="52"/>
      <c r="BS19" s="18" t="str">
        <f t="shared" si="77"/>
        <v/>
      </c>
      <c r="BT19" s="13"/>
    </row>
    <row r="20" spans="1:72" s="12" customFormat="1" ht="16.5" customHeight="1" thickTop="1" x14ac:dyDescent="0.25">
      <c r="A20" s="198"/>
      <c r="B20" s="50"/>
      <c r="C20" s="19" t="str">
        <f>IF(B20="","",B20)</f>
        <v/>
      </c>
      <c r="D20" s="50"/>
      <c r="E20" s="19" t="str">
        <f>IF(D20="","",D20)</f>
        <v/>
      </c>
      <c r="F20" s="50"/>
      <c r="G20" s="19" t="str">
        <f>IF(F20="","",F20)</f>
        <v/>
      </c>
      <c r="H20" s="50"/>
      <c r="I20" s="19" t="str">
        <f>IF(H20="","",H20)</f>
        <v/>
      </c>
      <c r="J20" s="50"/>
      <c r="K20" s="19" t="str">
        <f>IF(J20="","",J20)</f>
        <v/>
      </c>
      <c r="L20" s="50"/>
      <c r="M20" s="19" t="str">
        <f t="shared" ref="M20:M27" si="80">IF(L20="","",L20)</f>
        <v/>
      </c>
      <c r="N20" s="50"/>
      <c r="O20" s="19" t="str">
        <f t="shared" si="1"/>
        <v/>
      </c>
      <c r="P20" s="50"/>
      <c r="Q20" s="19" t="str">
        <f t="shared" si="2"/>
        <v/>
      </c>
      <c r="R20" s="50"/>
      <c r="S20" s="19" t="str">
        <f t="shared" si="3"/>
        <v/>
      </c>
      <c r="T20" s="50"/>
      <c r="U20" s="19" t="str">
        <f t="shared" si="4"/>
        <v/>
      </c>
      <c r="V20" s="50"/>
      <c r="W20" s="19" t="str">
        <f t="shared" ref="W20:AK20" si="81">IF(V20="","",V20)</f>
        <v/>
      </c>
      <c r="X20" s="50"/>
      <c r="Y20" s="19" t="str">
        <f t="shared" si="81"/>
        <v/>
      </c>
      <c r="Z20" s="50"/>
      <c r="AA20" s="19" t="str">
        <f t="shared" si="81"/>
        <v/>
      </c>
      <c r="AB20" s="50"/>
      <c r="AC20" s="19" t="str">
        <f t="shared" si="81"/>
        <v/>
      </c>
      <c r="AD20" s="50"/>
      <c r="AE20" s="19" t="str">
        <f t="shared" si="81"/>
        <v/>
      </c>
      <c r="AF20" s="50"/>
      <c r="AG20" s="19" t="str">
        <f t="shared" si="81"/>
        <v/>
      </c>
      <c r="AH20" s="50"/>
      <c r="AI20" s="19" t="str">
        <f t="shared" si="81"/>
        <v/>
      </c>
      <c r="AJ20" s="50"/>
      <c r="AK20" s="19" t="str">
        <f t="shared" si="81"/>
        <v/>
      </c>
      <c r="AL20" s="50"/>
      <c r="AM20" s="19" t="str">
        <f t="shared" ref="AM20:AS20" si="82">IF(AL20="","",AL20)</f>
        <v/>
      </c>
      <c r="AN20" s="50"/>
      <c r="AO20" s="19" t="str">
        <f t="shared" si="82"/>
        <v/>
      </c>
      <c r="AP20" s="50"/>
      <c r="AQ20" s="19" t="str">
        <f t="shared" si="82"/>
        <v/>
      </c>
      <c r="AR20" s="50"/>
      <c r="AS20" s="19" t="str">
        <f t="shared" si="82"/>
        <v/>
      </c>
      <c r="AT20" s="50"/>
      <c r="AU20" s="19" t="str">
        <f>IF(AT20="","",AT20)</f>
        <v/>
      </c>
      <c r="AV20" s="50"/>
      <c r="AW20" s="19" t="str">
        <f>IF(AV20="","",AV20)</f>
        <v/>
      </c>
      <c r="AX20" s="50"/>
      <c r="AY20" s="19" t="str">
        <f>IF(AX20="","",AX20)</f>
        <v/>
      </c>
      <c r="AZ20" s="50"/>
      <c r="BA20" s="19" t="str">
        <f>IF(AZ20="","",AZ20)</f>
        <v/>
      </c>
      <c r="BB20" s="50"/>
      <c r="BC20" s="19" t="str">
        <f>IF(BB20="","",BB20)</f>
        <v/>
      </c>
      <c r="BD20" s="50"/>
      <c r="BE20" s="19" t="str">
        <f>IF(BD20="","",BD20)</f>
        <v/>
      </c>
      <c r="BF20" s="50"/>
      <c r="BG20" s="19" t="str">
        <f>IF(BF20="","",BF20)</f>
        <v/>
      </c>
      <c r="BH20" s="50"/>
      <c r="BI20" s="19" t="str">
        <f>IF(BH20="","",BH20)</f>
        <v/>
      </c>
      <c r="BJ20" s="50"/>
      <c r="BK20" s="19" t="str">
        <f>IF(BJ20="","",BJ20)</f>
        <v/>
      </c>
      <c r="BL20" s="50"/>
      <c r="BM20" s="19" t="str">
        <f>IF(BL20="","",BL20)</f>
        <v/>
      </c>
      <c r="BN20" s="50"/>
      <c r="BO20" s="19" t="str">
        <f>IF(BN20="","",BN20)</f>
        <v/>
      </c>
      <c r="BP20" s="50"/>
      <c r="BQ20" s="19" t="str">
        <f>IF(BP20="","",BP20)</f>
        <v/>
      </c>
      <c r="BR20" s="50"/>
      <c r="BS20" s="19" t="str">
        <f>IF(BR20="","",BR20)</f>
        <v/>
      </c>
      <c r="BT20" s="11"/>
    </row>
    <row r="21" spans="1:72" x14ac:dyDescent="0.25">
      <c r="A21" s="203"/>
      <c r="B21" s="51"/>
      <c r="C21" s="17" t="str">
        <f>IF(B21="","",C20*(1-0.65)+B21*0.65)</f>
        <v/>
      </c>
      <c r="D21" s="51"/>
      <c r="E21" s="17" t="str">
        <f>IF(D21="","",E20*(1-0.65)+D21*0.65)</f>
        <v/>
      </c>
      <c r="F21" s="51"/>
      <c r="G21" s="17" t="str">
        <f>IF(F21="","",G20*(1-0.65)+F21*0.65)</f>
        <v/>
      </c>
      <c r="H21" s="51"/>
      <c r="I21" s="17" t="str">
        <f>IF(H21="","",I20*(1-0.65)+H21*0.65)</f>
        <v/>
      </c>
      <c r="J21" s="51"/>
      <c r="K21" s="17" t="str">
        <f>IF(J21="","",K20*(1-0.65)+J21*0.65)</f>
        <v/>
      </c>
      <c r="L21" s="51"/>
      <c r="M21" s="17" t="str">
        <f t="shared" ref="M21:M26" si="83">IF(L21="","",M20*(1-0.65)+L21*0.65)</f>
        <v/>
      </c>
      <c r="N21" s="51"/>
      <c r="O21" s="17" t="str">
        <f t="shared" ref="O21:O26" si="84">IF(N21="","",O20*(1-0.65)+N21*0.65)</f>
        <v/>
      </c>
      <c r="P21" s="51"/>
      <c r="Q21" s="17" t="str">
        <f t="shared" ref="Q21:Q26" si="85">IF(P21="","",Q20*(1-0.65)+P21*0.65)</f>
        <v/>
      </c>
      <c r="R21" s="51"/>
      <c r="S21" s="17" t="str">
        <f t="shared" ref="S21:S26" si="86">IF(R21="","",S20*(1-0.65)+R21*0.65)</f>
        <v/>
      </c>
      <c r="T21" s="51"/>
      <c r="U21" s="17" t="str">
        <f t="shared" ref="U21:U26" si="87">IF(T21="","",U20*(1-0.65)+T21*0.65)</f>
        <v/>
      </c>
      <c r="V21" s="51"/>
      <c r="W21" s="17" t="str">
        <f t="shared" ref="W21:W26" si="88">IF(V21="","",W20*(1-0.65)+V21*0.65)</f>
        <v/>
      </c>
      <c r="X21" s="51"/>
      <c r="Y21" s="17" t="str">
        <f t="shared" ref="Y21:Y26" si="89">IF(X21="","",Y20*(1-0.65)+X21*0.65)</f>
        <v/>
      </c>
      <c r="Z21" s="51"/>
      <c r="AA21" s="17" t="str">
        <f t="shared" ref="AA21:AA26" si="90">IF(Z21="","",AA20*(1-0.65)+Z21*0.65)</f>
        <v/>
      </c>
      <c r="AB21" s="51"/>
      <c r="AC21" s="17" t="str">
        <f t="shared" ref="AC21:AC26" si="91">IF(AB21="","",AC20*(1-0.65)+AB21*0.65)</f>
        <v/>
      </c>
      <c r="AD21" s="51"/>
      <c r="AE21" s="17" t="str">
        <f t="shared" ref="AE21:AE26" si="92">IF(AD21="","",AE20*(1-0.65)+AD21*0.65)</f>
        <v/>
      </c>
      <c r="AF21" s="51"/>
      <c r="AG21" s="17" t="str">
        <f t="shared" ref="AG21:AG26" si="93">IF(AF21="","",AG20*(1-0.65)+AF21*0.65)</f>
        <v/>
      </c>
      <c r="AH21" s="51"/>
      <c r="AI21" s="17" t="str">
        <f t="shared" ref="AI21:AI26" si="94">IF(AH21="","",AI20*(1-0.65)+AH21*0.65)</f>
        <v/>
      </c>
      <c r="AJ21" s="51"/>
      <c r="AK21" s="17" t="str">
        <f t="shared" ref="AK21:AK26" si="95">IF(AJ21="","",AK20*(1-0.65)+AJ21*0.65)</f>
        <v/>
      </c>
      <c r="AL21" s="51"/>
      <c r="AM21" s="17" t="str">
        <f t="shared" ref="AM21:AM26" si="96">IF(AL21="","",AM20*(1-0.65)+AL21*0.65)</f>
        <v/>
      </c>
      <c r="AN21" s="51"/>
      <c r="AO21" s="17" t="str">
        <f t="shared" ref="AO21:AO26" si="97">IF(AN21="","",AO20*(1-0.65)+AN21*0.65)</f>
        <v/>
      </c>
      <c r="AP21" s="51"/>
      <c r="AQ21" s="17" t="str">
        <f t="shared" ref="AQ21:AQ26" si="98">IF(AP21="","",AQ20*(1-0.65)+AP21*0.65)</f>
        <v/>
      </c>
      <c r="AR21" s="51"/>
      <c r="AS21" s="17" t="str">
        <f t="shared" ref="AS21:AS26" si="99">IF(AR21="","",AS20*(1-0.65)+AR21*0.65)</f>
        <v/>
      </c>
      <c r="AT21" s="51"/>
      <c r="AU21" s="17" t="str">
        <f t="shared" ref="AU21:AU26" si="100">IF(AT21="","",AU20*(1-0.65)+AT21*0.65)</f>
        <v/>
      </c>
      <c r="AV21" s="51"/>
      <c r="AW21" s="17" t="str">
        <f t="shared" ref="AW21:AW26" si="101">IF(AV21="","",AW20*(1-0.65)+AV21*0.65)</f>
        <v/>
      </c>
      <c r="AX21" s="51"/>
      <c r="AY21" s="17" t="str">
        <f t="shared" ref="AY21:AY26" si="102">IF(AX21="","",AY20*(1-0.65)+AX21*0.65)</f>
        <v/>
      </c>
      <c r="AZ21" s="51"/>
      <c r="BA21" s="17" t="str">
        <f t="shared" ref="BA21:BA26" si="103">IF(AZ21="","",BA20*(1-0.65)+AZ21*0.65)</f>
        <v/>
      </c>
      <c r="BB21" s="51"/>
      <c r="BC21" s="17" t="str">
        <f t="shared" ref="BC21:BC26" si="104">IF(BB21="","",BC20*(1-0.65)+BB21*0.65)</f>
        <v/>
      </c>
      <c r="BD21" s="51"/>
      <c r="BE21" s="17" t="str">
        <f t="shared" ref="BE21:BE26" si="105">IF(BD21="","",BE20*(1-0.65)+BD21*0.65)</f>
        <v/>
      </c>
      <c r="BF21" s="51"/>
      <c r="BG21" s="17" t="str">
        <f t="shared" ref="BG21:BG26" si="106">IF(BF21="","",BG20*(1-0.65)+BF21*0.65)</f>
        <v/>
      </c>
      <c r="BH21" s="51"/>
      <c r="BI21" s="17" t="str">
        <f t="shared" ref="BI21:BI26" si="107">IF(BH21="","",BI20*(1-0.65)+BH21*0.65)</f>
        <v/>
      </c>
      <c r="BJ21" s="51"/>
      <c r="BK21" s="17" t="str">
        <f t="shared" ref="BK21:BK26" si="108">IF(BJ21="","",BK20*(1-0.65)+BJ21*0.65)</f>
        <v/>
      </c>
      <c r="BL21" s="51"/>
      <c r="BM21" s="17" t="str">
        <f t="shared" ref="BM21:BM26" si="109">IF(BL21="","",BM20*(1-0.65)+BL21*0.65)</f>
        <v/>
      </c>
      <c r="BN21" s="51"/>
      <c r="BO21" s="17" t="str">
        <f t="shared" ref="BO21:BO26" si="110">IF(BN21="","",BO20*(1-0.65)+BN21*0.65)</f>
        <v/>
      </c>
      <c r="BP21" s="51"/>
      <c r="BQ21" s="17" t="str">
        <f t="shared" ref="BQ21:BQ26" si="111">IF(BP21="","",BQ20*(1-0.65)+BP21*0.65)</f>
        <v/>
      </c>
      <c r="BR21" s="51"/>
      <c r="BS21" s="17" t="str">
        <f t="shared" ref="BS21:BS26" si="112">IF(BR21="","",BS20*(1-0.65)+BR21*0.65)</f>
        <v/>
      </c>
      <c r="BT21" s="9"/>
    </row>
    <row r="22" spans="1:72" x14ac:dyDescent="0.25">
      <c r="A22" s="203"/>
      <c r="B22" s="51"/>
      <c r="C22" s="17" t="str">
        <f t="shared" ref="C22:C26" si="113">IF(B22="","",C21*(1-0.65)+B22*0.65)</f>
        <v/>
      </c>
      <c r="D22" s="51"/>
      <c r="E22" s="17" t="str">
        <f t="shared" ref="E22:E26" si="114">IF(D22="","",E21*(1-0.65)+D22*0.65)</f>
        <v/>
      </c>
      <c r="F22" s="51"/>
      <c r="G22" s="17" t="str">
        <f t="shared" ref="G22:G26" si="115">IF(F22="","",G21*(1-0.65)+F22*0.65)</f>
        <v/>
      </c>
      <c r="H22" s="51"/>
      <c r="I22" s="17" t="str">
        <f t="shared" ref="I22:I26" si="116">IF(H22="","",I21*(1-0.65)+H22*0.65)</f>
        <v/>
      </c>
      <c r="J22" s="51"/>
      <c r="K22" s="17" t="str">
        <f t="shared" ref="K22:K26" si="117">IF(J22="","",K21*(1-0.65)+J22*0.65)</f>
        <v/>
      </c>
      <c r="L22" s="51"/>
      <c r="M22" s="17" t="str">
        <f t="shared" si="83"/>
        <v/>
      </c>
      <c r="N22" s="51"/>
      <c r="O22" s="17" t="str">
        <f t="shared" si="84"/>
        <v/>
      </c>
      <c r="P22" s="51"/>
      <c r="Q22" s="17" t="str">
        <f t="shared" si="85"/>
        <v/>
      </c>
      <c r="R22" s="51"/>
      <c r="S22" s="17" t="str">
        <f t="shared" si="86"/>
        <v/>
      </c>
      <c r="T22" s="51"/>
      <c r="U22" s="17" t="str">
        <f t="shared" si="87"/>
        <v/>
      </c>
      <c r="V22" s="51"/>
      <c r="W22" s="17" t="str">
        <f t="shared" si="88"/>
        <v/>
      </c>
      <c r="X22" s="51"/>
      <c r="Y22" s="17" t="str">
        <f t="shared" si="89"/>
        <v/>
      </c>
      <c r="Z22" s="51"/>
      <c r="AA22" s="17" t="str">
        <f t="shared" si="90"/>
        <v/>
      </c>
      <c r="AB22" s="51"/>
      <c r="AC22" s="17" t="str">
        <f t="shared" si="91"/>
        <v/>
      </c>
      <c r="AD22" s="51"/>
      <c r="AE22" s="17" t="str">
        <f t="shared" si="92"/>
        <v/>
      </c>
      <c r="AF22" s="51"/>
      <c r="AG22" s="17" t="str">
        <f t="shared" si="93"/>
        <v/>
      </c>
      <c r="AH22" s="51"/>
      <c r="AI22" s="17" t="str">
        <f t="shared" si="94"/>
        <v/>
      </c>
      <c r="AJ22" s="51"/>
      <c r="AK22" s="17" t="str">
        <f t="shared" si="95"/>
        <v/>
      </c>
      <c r="AL22" s="51"/>
      <c r="AM22" s="17" t="str">
        <f t="shared" si="96"/>
        <v/>
      </c>
      <c r="AN22" s="51"/>
      <c r="AO22" s="17" t="str">
        <f t="shared" si="97"/>
        <v/>
      </c>
      <c r="AP22" s="51"/>
      <c r="AQ22" s="17" t="str">
        <f t="shared" si="98"/>
        <v/>
      </c>
      <c r="AR22" s="51"/>
      <c r="AS22" s="17" t="str">
        <f t="shared" si="99"/>
        <v/>
      </c>
      <c r="AT22" s="51"/>
      <c r="AU22" s="17" t="str">
        <f t="shared" si="100"/>
        <v/>
      </c>
      <c r="AV22" s="51"/>
      <c r="AW22" s="17" t="str">
        <f t="shared" si="101"/>
        <v/>
      </c>
      <c r="AX22" s="51"/>
      <c r="AY22" s="17" t="str">
        <f t="shared" si="102"/>
        <v/>
      </c>
      <c r="AZ22" s="51"/>
      <c r="BA22" s="17" t="str">
        <f t="shared" si="103"/>
        <v/>
      </c>
      <c r="BB22" s="51"/>
      <c r="BC22" s="17" t="str">
        <f t="shared" si="104"/>
        <v/>
      </c>
      <c r="BD22" s="51"/>
      <c r="BE22" s="17" t="str">
        <f t="shared" si="105"/>
        <v/>
      </c>
      <c r="BF22" s="51"/>
      <c r="BG22" s="17" t="str">
        <f t="shared" si="106"/>
        <v/>
      </c>
      <c r="BH22" s="51"/>
      <c r="BI22" s="17" t="str">
        <f t="shared" si="107"/>
        <v/>
      </c>
      <c r="BJ22" s="51"/>
      <c r="BK22" s="17" t="str">
        <f t="shared" si="108"/>
        <v/>
      </c>
      <c r="BL22" s="51"/>
      <c r="BM22" s="17" t="str">
        <f t="shared" si="109"/>
        <v/>
      </c>
      <c r="BN22" s="51"/>
      <c r="BO22" s="17" t="str">
        <f t="shared" si="110"/>
        <v/>
      </c>
      <c r="BP22" s="51"/>
      <c r="BQ22" s="17" t="str">
        <f t="shared" si="111"/>
        <v/>
      </c>
      <c r="BR22" s="51"/>
      <c r="BS22" s="17" t="str">
        <f t="shared" si="112"/>
        <v/>
      </c>
      <c r="BT22" s="9"/>
    </row>
    <row r="23" spans="1:72" x14ac:dyDescent="0.25">
      <c r="A23" s="203"/>
      <c r="B23" s="51"/>
      <c r="C23" s="17" t="str">
        <f t="shared" si="113"/>
        <v/>
      </c>
      <c r="D23" s="51"/>
      <c r="E23" s="17" t="str">
        <f t="shared" si="114"/>
        <v/>
      </c>
      <c r="F23" s="51"/>
      <c r="G23" s="17" t="str">
        <f t="shared" si="115"/>
        <v/>
      </c>
      <c r="H23" s="51"/>
      <c r="I23" s="17" t="str">
        <f t="shared" si="116"/>
        <v/>
      </c>
      <c r="J23" s="51"/>
      <c r="K23" s="17" t="str">
        <f t="shared" si="117"/>
        <v/>
      </c>
      <c r="L23" s="51"/>
      <c r="M23" s="17" t="str">
        <f t="shared" si="83"/>
        <v/>
      </c>
      <c r="N23" s="51"/>
      <c r="O23" s="17" t="str">
        <f t="shared" si="84"/>
        <v/>
      </c>
      <c r="P23" s="51"/>
      <c r="Q23" s="17" t="str">
        <f t="shared" si="85"/>
        <v/>
      </c>
      <c r="R23" s="51"/>
      <c r="S23" s="17" t="str">
        <f t="shared" si="86"/>
        <v/>
      </c>
      <c r="T23" s="51"/>
      <c r="U23" s="17" t="str">
        <f t="shared" si="87"/>
        <v/>
      </c>
      <c r="V23" s="51"/>
      <c r="W23" s="17" t="str">
        <f t="shared" si="88"/>
        <v/>
      </c>
      <c r="X23" s="51"/>
      <c r="Y23" s="17" t="str">
        <f t="shared" si="89"/>
        <v/>
      </c>
      <c r="Z23" s="51"/>
      <c r="AA23" s="17" t="str">
        <f t="shared" si="90"/>
        <v/>
      </c>
      <c r="AB23" s="51"/>
      <c r="AC23" s="17" t="str">
        <f t="shared" si="91"/>
        <v/>
      </c>
      <c r="AD23" s="51"/>
      <c r="AE23" s="17" t="str">
        <f t="shared" si="92"/>
        <v/>
      </c>
      <c r="AF23" s="51"/>
      <c r="AG23" s="17" t="str">
        <f t="shared" si="93"/>
        <v/>
      </c>
      <c r="AH23" s="51"/>
      <c r="AI23" s="17" t="str">
        <f t="shared" si="94"/>
        <v/>
      </c>
      <c r="AJ23" s="51"/>
      <c r="AK23" s="17" t="str">
        <f t="shared" si="95"/>
        <v/>
      </c>
      <c r="AL23" s="51"/>
      <c r="AM23" s="17" t="str">
        <f t="shared" si="96"/>
        <v/>
      </c>
      <c r="AN23" s="51"/>
      <c r="AO23" s="17" t="str">
        <f t="shared" si="97"/>
        <v/>
      </c>
      <c r="AP23" s="51"/>
      <c r="AQ23" s="17" t="str">
        <f t="shared" si="98"/>
        <v/>
      </c>
      <c r="AR23" s="51"/>
      <c r="AS23" s="17" t="str">
        <f t="shared" si="99"/>
        <v/>
      </c>
      <c r="AT23" s="51"/>
      <c r="AU23" s="17" t="str">
        <f t="shared" si="100"/>
        <v/>
      </c>
      <c r="AV23" s="51"/>
      <c r="AW23" s="17" t="str">
        <f t="shared" si="101"/>
        <v/>
      </c>
      <c r="AX23" s="51"/>
      <c r="AY23" s="17" t="str">
        <f t="shared" si="102"/>
        <v/>
      </c>
      <c r="AZ23" s="51"/>
      <c r="BA23" s="17" t="str">
        <f t="shared" si="103"/>
        <v/>
      </c>
      <c r="BB23" s="51"/>
      <c r="BC23" s="17" t="str">
        <f t="shared" si="104"/>
        <v/>
      </c>
      <c r="BD23" s="51"/>
      <c r="BE23" s="17" t="str">
        <f t="shared" si="105"/>
        <v/>
      </c>
      <c r="BF23" s="51"/>
      <c r="BG23" s="17" t="str">
        <f t="shared" si="106"/>
        <v/>
      </c>
      <c r="BH23" s="51"/>
      <c r="BI23" s="17" t="str">
        <f t="shared" si="107"/>
        <v/>
      </c>
      <c r="BJ23" s="51"/>
      <c r="BK23" s="17" t="str">
        <f t="shared" si="108"/>
        <v/>
      </c>
      <c r="BL23" s="51"/>
      <c r="BM23" s="17" t="str">
        <f t="shared" si="109"/>
        <v/>
      </c>
      <c r="BN23" s="51"/>
      <c r="BO23" s="17" t="str">
        <f t="shared" si="110"/>
        <v/>
      </c>
      <c r="BP23" s="51"/>
      <c r="BQ23" s="17" t="str">
        <f t="shared" si="111"/>
        <v/>
      </c>
      <c r="BR23" s="51"/>
      <c r="BS23" s="17" t="str">
        <f t="shared" si="112"/>
        <v/>
      </c>
      <c r="BT23" s="9"/>
    </row>
    <row r="24" spans="1:72" x14ac:dyDescent="0.25">
      <c r="A24" s="203"/>
      <c r="B24" s="51"/>
      <c r="C24" s="17" t="str">
        <f t="shared" si="113"/>
        <v/>
      </c>
      <c r="D24" s="51"/>
      <c r="E24" s="17" t="str">
        <f t="shared" si="114"/>
        <v/>
      </c>
      <c r="F24" s="51"/>
      <c r="G24" s="17" t="str">
        <f t="shared" si="115"/>
        <v/>
      </c>
      <c r="H24" s="51"/>
      <c r="I24" s="17" t="str">
        <f t="shared" si="116"/>
        <v/>
      </c>
      <c r="J24" s="51"/>
      <c r="K24" s="17" t="str">
        <f t="shared" si="117"/>
        <v/>
      </c>
      <c r="L24" s="51"/>
      <c r="M24" s="17" t="str">
        <f t="shared" si="83"/>
        <v/>
      </c>
      <c r="N24" s="51"/>
      <c r="O24" s="17" t="str">
        <f t="shared" si="84"/>
        <v/>
      </c>
      <c r="P24" s="51"/>
      <c r="Q24" s="17" t="str">
        <f t="shared" si="85"/>
        <v/>
      </c>
      <c r="R24" s="51"/>
      <c r="S24" s="17" t="str">
        <f t="shared" si="86"/>
        <v/>
      </c>
      <c r="T24" s="51"/>
      <c r="U24" s="17" t="str">
        <f t="shared" si="87"/>
        <v/>
      </c>
      <c r="V24" s="51"/>
      <c r="W24" s="17" t="str">
        <f t="shared" si="88"/>
        <v/>
      </c>
      <c r="X24" s="51"/>
      <c r="Y24" s="17" t="str">
        <f t="shared" si="89"/>
        <v/>
      </c>
      <c r="Z24" s="51"/>
      <c r="AA24" s="17" t="str">
        <f t="shared" si="90"/>
        <v/>
      </c>
      <c r="AB24" s="51"/>
      <c r="AC24" s="17" t="str">
        <f t="shared" si="91"/>
        <v/>
      </c>
      <c r="AD24" s="51"/>
      <c r="AE24" s="17" t="str">
        <f t="shared" si="92"/>
        <v/>
      </c>
      <c r="AF24" s="51"/>
      <c r="AG24" s="17" t="str">
        <f t="shared" si="93"/>
        <v/>
      </c>
      <c r="AH24" s="51"/>
      <c r="AI24" s="17" t="str">
        <f t="shared" si="94"/>
        <v/>
      </c>
      <c r="AJ24" s="51"/>
      <c r="AK24" s="17" t="str">
        <f t="shared" si="95"/>
        <v/>
      </c>
      <c r="AL24" s="51"/>
      <c r="AM24" s="17" t="str">
        <f t="shared" si="96"/>
        <v/>
      </c>
      <c r="AN24" s="51"/>
      <c r="AO24" s="17" t="str">
        <f t="shared" si="97"/>
        <v/>
      </c>
      <c r="AP24" s="51"/>
      <c r="AQ24" s="17" t="str">
        <f t="shared" si="98"/>
        <v/>
      </c>
      <c r="AR24" s="51"/>
      <c r="AS24" s="17" t="str">
        <f t="shared" si="99"/>
        <v/>
      </c>
      <c r="AT24" s="51"/>
      <c r="AU24" s="17" t="str">
        <f t="shared" si="100"/>
        <v/>
      </c>
      <c r="AV24" s="51"/>
      <c r="AW24" s="17" t="str">
        <f t="shared" si="101"/>
        <v/>
      </c>
      <c r="AX24" s="51"/>
      <c r="AY24" s="17" t="str">
        <f t="shared" si="102"/>
        <v/>
      </c>
      <c r="AZ24" s="51"/>
      <c r="BA24" s="17" t="str">
        <f t="shared" si="103"/>
        <v/>
      </c>
      <c r="BB24" s="51"/>
      <c r="BC24" s="17" t="str">
        <f t="shared" si="104"/>
        <v/>
      </c>
      <c r="BD24" s="51"/>
      <c r="BE24" s="17" t="str">
        <f t="shared" si="105"/>
        <v/>
      </c>
      <c r="BF24" s="51"/>
      <c r="BG24" s="17" t="str">
        <f t="shared" si="106"/>
        <v/>
      </c>
      <c r="BH24" s="51"/>
      <c r="BI24" s="17" t="str">
        <f t="shared" si="107"/>
        <v/>
      </c>
      <c r="BJ24" s="51"/>
      <c r="BK24" s="17" t="str">
        <f t="shared" si="108"/>
        <v/>
      </c>
      <c r="BL24" s="51"/>
      <c r="BM24" s="17" t="str">
        <f t="shared" si="109"/>
        <v/>
      </c>
      <c r="BN24" s="51"/>
      <c r="BO24" s="17" t="str">
        <f t="shared" si="110"/>
        <v/>
      </c>
      <c r="BP24" s="51"/>
      <c r="BQ24" s="17" t="str">
        <f t="shared" si="111"/>
        <v/>
      </c>
      <c r="BR24" s="51"/>
      <c r="BS24" s="17" t="str">
        <f t="shared" si="112"/>
        <v/>
      </c>
      <c r="BT24" s="9"/>
    </row>
    <row r="25" spans="1:72" x14ac:dyDescent="0.25">
      <c r="A25" s="203"/>
      <c r="B25" s="51"/>
      <c r="C25" s="17" t="str">
        <f t="shared" si="113"/>
        <v/>
      </c>
      <c r="D25" s="51"/>
      <c r="E25" s="17" t="str">
        <f t="shared" si="114"/>
        <v/>
      </c>
      <c r="F25" s="51"/>
      <c r="G25" s="17" t="str">
        <f t="shared" si="115"/>
        <v/>
      </c>
      <c r="H25" s="51"/>
      <c r="I25" s="17" t="str">
        <f t="shared" si="116"/>
        <v/>
      </c>
      <c r="J25" s="51"/>
      <c r="K25" s="17" t="str">
        <f t="shared" si="117"/>
        <v/>
      </c>
      <c r="L25" s="51"/>
      <c r="M25" s="17" t="str">
        <f t="shared" si="83"/>
        <v/>
      </c>
      <c r="N25" s="51"/>
      <c r="O25" s="17" t="str">
        <f t="shared" si="84"/>
        <v/>
      </c>
      <c r="P25" s="51"/>
      <c r="Q25" s="17" t="str">
        <f t="shared" si="85"/>
        <v/>
      </c>
      <c r="R25" s="51"/>
      <c r="S25" s="17" t="str">
        <f t="shared" si="86"/>
        <v/>
      </c>
      <c r="T25" s="51"/>
      <c r="U25" s="17" t="str">
        <f t="shared" si="87"/>
        <v/>
      </c>
      <c r="V25" s="51"/>
      <c r="W25" s="17" t="str">
        <f t="shared" si="88"/>
        <v/>
      </c>
      <c r="X25" s="51"/>
      <c r="Y25" s="17" t="str">
        <f t="shared" si="89"/>
        <v/>
      </c>
      <c r="Z25" s="51"/>
      <c r="AA25" s="17" t="str">
        <f t="shared" si="90"/>
        <v/>
      </c>
      <c r="AB25" s="51"/>
      <c r="AC25" s="17" t="str">
        <f t="shared" si="91"/>
        <v/>
      </c>
      <c r="AD25" s="51"/>
      <c r="AE25" s="17" t="str">
        <f t="shared" si="92"/>
        <v/>
      </c>
      <c r="AF25" s="51"/>
      <c r="AG25" s="17" t="str">
        <f t="shared" si="93"/>
        <v/>
      </c>
      <c r="AH25" s="51"/>
      <c r="AI25" s="17" t="str">
        <f t="shared" si="94"/>
        <v/>
      </c>
      <c r="AJ25" s="51"/>
      <c r="AK25" s="17" t="str">
        <f t="shared" si="95"/>
        <v/>
      </c>
      <c r="AL25" s="51"/>
      <c r="AM25" s="17" t="str">
        <f t="shared" si="96"/>
        <v/>
      </c>
      <c r="AN25" s="51"/>
      <c r="AO25" s="17" t="str">
        <f t="shared" si="97"/>
        <v/>
      </c>
      <c r="AP25" s="51"/>
      <c r="AQ25" s="17" t="str">
        <f t="shared" si="98"/>
        <v/>
      </c>
      <c r="AR25" s="51"/>
      <c r="AS25" s="17" t="str">
        <f t="shared" si="99"/>
        <v/>
      </c>
      <c r="AT25" s="51"/>
      <c r="AU25" s="17" t="str">
        <f t="shared" si="100"/>
        <v/>
      </c>
      <c r="AV25" s="51"/>
      <c r="AW25" s="17" t="str">
        <f t="shared" si="101"/>
        <v/>
      </c>
      <c r="AX25" s="51"/>
      <c r="AY25" s="17" t="str">
        <f t="shared" si="102"/>
        <v/>
      </c>
      <c r="AZ25" s="51"/>
      <c r="BA25" s="17" t="str">
        <f t="shared" si="103"/>
        <v/>
      </c>
      <c r="BB25" s="51"/>
      <c r="BC25" s="17" t="str">
        <f t="shared" si="104"/>
        <v/>
      </c>
      <c r="BD25" s="51"/>
      <c r="BE25" s="17" t="str">
        <f t="shared" si="105"/>
        <v/>
      </c>
      <c r="BF25" s="51"/>
      <c r="BG25" s="17" t="str">
        <f t="shared" si="106"/>
        <v/>
      </c>
      <c r="BH25" s="51"/>
      <c r="BI25" s="17" t="str">
        <f t="shared" si="107"/>
        <v/>
      </c>
      <c r="BJ25" s="51"/>
      <c r="BK25" s="17" t="str">
        <f t="shared" si="108"/>
        <v/>
      </c>
      <c r="BL25" s="51"/>
      <c r="BM25" s="17" t="str">
        <f t="shared" si="109"/>
        <v/>
      </c>
      <c r="BN25" s="51"/>
      <c r="BO25" s="17" t="str">
        <f t="shared" si="110"/>
        <v/>
      </c>
      <c r="BP25" s="51"/>
      <c r="BQ25" s="17" t="str">
        <f t="shared" si="111"/>
        <v/>
      </c>
      <c r="BR25" s="51"/>
      <c r="BS25" s="17" t="str">
        <f t="shared" si="112"/>
        <v/>
      </c>
      <c r="BT25" s="9"/>
    </row>
    <row r="26" spans="1:72" s="14" customFormat="1" ht="16.5" thickBot="1" x14ac:dyDescent="0.3">
      <c r="A26" s="204"/>
      <c r="B26" s="52"/>
      <c r="C26" s="97" t="str">
        <f t="shared" si="113"/>
        <v/>
      </c>
      <c r="D26" s="52"/>
      <c r="E26" s="18" t="str">
        <f t="shared" si="114"/>
        <v/>
      </c>
      <c r="F26" s="52"/>
      <c r="G26" s="18" t="str">
        <f t="shared" si="115"/>
        <v/>
      </c>
      <c r="H26" s="52"/>
      <c r="I26" s="18" t="str">
        <f t="shared" si="116"/>
        <v/>
      </c>
      <c r="J26" s="52"/>
      <c r="K26" s="18" t="str">
        <f t="shared" si="117"/>
        <v/>
      </c>
      <c r="L26" s="52"/>
      <c r="M26" s="18" t="str">
        <f t="shared" si="83"/>
        <v/>
      </c>
      <c r="N26" s="52"/>
      <c r="O26" s="18" t="str">
        <f t="shared" si="84"/>
        <v/>
      </c>
      <c r="P26" s="52"/>
      <c r="Q26" s="18" t="str">
        <f t="shared" si="85"/>
        <v/>
      </c>
      <c r="R26" s="52"/>
      <c r="S26" s="18" t="str">
        <f t="shared" si="86"/>
        <v/>
      </c>
      <c r="T26" s="52"/>
      <c r="U26" s="18" t="str">
        <f t="shared" si="87"/>
        <v/>
      </c>
      <c r="V26" s="52"/>
      <c r="W26" s="18" t="str">
        <f t="shared" si="88"/>
        <v/>
      </c>
      <c r="X26" s="52"/>
      <c r="Y26" s="18" t="str">
        <f t="shared" si="89"/>
        <v/>
      </c>
      <c r="Z26" s="52"/>
      <c r="AA26" s="18" t="str">
        <f t="shared" si="90"/>
        <v/>
      </c>
      <c r="AB26" s="52"/>
      <c r="AC26" s="18" t="str">
        <f t="shared" si="91"/>
        <v/>
      </c>
      <c r="AD26" s="52"/>
      <c r="AE26" s="18" t="str">
        <f t="shared" si="92"/>
        <v/>
      </c>
      <c r="AF26" s="52"/>
      <c r="AG26" s="18" t="str">
        <f t="shared" si="93"/>
        <v/>
      </c>
      <c r="AH26" s="52"/>
      <c r="AI26" s="18" t="str">
        <f t="shared" si="94"/>
        <v/>
      </c>
      <c r="AJ26" s="52"/>
      <c r="AK26" s="18" t="str">
        <f t="shared" si="95"/>
        <v/>
      </c>
      <c r="AL26" s="52"/>
      <c r="AM26" s="18" t="str">
        <f t="shared" si="96"/>
        <v/>
      </c>
      <c r="AN26" s="52"/>
      <c r="AO26" s="18" t="str">
        <f t="shared" si="97"/>
        <v/>
      </c>
      <c r="AP26" s="52"/>
      <c r="AQ26" s="18" t="str">
        <f t="shared" si="98"/>
        <v/>
      </c>
      <c r="AR26" s="52"/>
      <c r="AS26" s="18" t="str">
        <f t="shared" si="99"/>
        <v/>
      </c>
      <c r="AT26" s="52"/>
      <c r="AU26" s="18" t="str">
        <f t="shared" si="100"/>
        <v/>
      </c>
      <c r="AV26" s="52"/>
      <c r="AW26" s="18" t="str">
        <f t="shared" si="101"/>
        <v/>
      </c>
      <c r="AX26" s="52"/>
      <c r="AY26" s="18" t="str">
        <f t="shared" si="102"/>
        <v/>
      </c>
      <c r="AZ26" s="52"/>
      <c r="BA26" s="18" t="str">
        <f t="shared" si="103"/>
        <v/>
      </c>
      <c r="BB26" s="52"/>
      <c r="BC26" s="18" t="str">
        <f t="shared" si="104"/>
        <v/>
      </c>
      <c r="BD26" s="52"/>
      <c r="BE26" s="18" t="str">
        <f t="shared" si="105"/>
        <v/>
      </c>
      <c r="BF26" s="52"/>
      <c r="BG26" s="18" t="str">
        <f t="shared" si="106"/>
        <v/>
      </c>
      <c r="BH26" s="52"/>
      <c r="BI26" s="18" t="str">
        <f t="shared" si="107"/>
        <v/>
      </c>
      <c r="BJ26" s="52"/>
      <c r="BK26" s="18" t="str">
        <f t="shared" si="108"/>
        <v/>
      </c>
      <c r="BL26" s="52"/>
      <c r="BM26" s="18" t="str">
        <f t="shared" si="109"/>
        <v/>
      </c>
      <c r="BN26" s="52"/>
      <c r="BO26" s="18" t="str">
        <f t="shared" si="110"/>
        <v/>
      </c>
      <c r="BP26" s="52"/>
      <c r="BQ26" s="18" t="str">
        <f t="shared" si="111"/>
        <v/>
      </c>
      <c r="BR26" s="52"/>
      <c r="BS26" s="18" t="str">
        <f t="shared" si="112"/>
        <v/>
      </c>
      <c r="BT26" s="13"/>
    </row>
    <row r="27" spans="1:72" s="12" customFormat="1" ht="16.5" customHeight="1" thickTop="1" x14ac:dyDescent="0.25">
      <c r="A27" s="198"/>
      <c r="B27" s="50"/>
      <c r="C27" s="19" t="str">
        <f>IF(B27="","",B27)</f>
        <v/>
      </c>
      <c r="D27" s="50"/>
      <c r="E27" s="19" t="str">
        <f>IF(D27="","",D27)</f>
        <v/>
      </c>
      <c r="F27" s="50"/>
      <c r="G27" s="19" t="str">
        <f>IF(F27="","",F27)</f>
        <v/>
      </c>
      <c r="H27" s="50"/>
      <c r="I27" s="19" t="str">
        <f>IF(H27="","",H27)</f>
        <v/>
      </c>
      <c r="J27" s="50"/>
      <c r="K27" s="19" t="str">
        <f>IF(J27="","",J27)</f>
        <v/>
      </c>
      <c r="L27" s="50"/>
      <c r="M27" s="19" t="str">
        <f t="shared" si="80"/>
        <v/>
      </c>
      <c r="N27" s="50"/>
      <c r="O27" s="19" t="str">
        <f t="shared" ref="O27:O41" si="118">IF(N27="","",N27)</f>
        <v/>
      </c>
      <c r="P27" s="50"/>
      <c r="Q27" s="19" t="str">
        <f t="shared" ref="Q27:Q41" si="119">IF(P27="","",P27)</f>
        <v/>
      </c>
      <c r="R27" s="50"/>
      <c r="S27" s="19" t="str">
        <f t="shared" ref="S27:S41" si="120">IF(R27="","",R27)</f>
        <v/>
      </c>
      <c r="T27" s="50"/>
      <c r="U27" s="19" t="str">
        <f t="shared" si="4"/>
        <v/>
      </c>
      <c r="V27" s="50"/>
      <c r="W27" s="19" t="str">
        <f t="shared" ref="W27:AK27" si="121">IF(V27="","",V27)</f>
        <v/>
      </c>
      <c r="X27" s="50"/>
      <c r="Y27" s="19" t="str">
        <f t="shared" si="121"/>
        <v/>
      </c>
      <c r="Z27" s="50"/>
      <c r="AA27" s="19" t="str">
        <f t="shared" si="121"/>
        <v/>
      </c>
      <c r="AB27" s="50"/>
      <c r="AC27" s="19" t="str">
        <f t="shared" si="121"/>
        <v/>
      </c>
      <c r="AD27" s="50"/>
      <c r="AE27" s="19" t="str">
        <f t="shared" si="121"/>
        <v/>
      </c>
      <c r="AF27" s="50"/>
      <c r="AG27" s="19" t="str">
        <f t="shared" si="121"/>
        <v/>
      </c>
      <c r="AH27" s="50"/>
      <c r="AI27" s="19" t="str">
        <f t="shared" si="121"/>
        <v/>
      </c>
      <c r="AJ27" s="50"/>
      <c r="AK27" s="19" t="str">
        <f t="shared" si="121"/>
        <v/>
      </c>
      <c r="AL27" s="50"/>
      <c r="AM27" s="19" t="str">
        <f t="shared" ref="AM27:AS27" si="122">IF(AL27="","",AL27)</f>
        <v/>
      </c>
      <c r="AN27" s="50"/>
      <c r="AO27" s="19" t="str">
        <f t="shared" si="122"/>
        <v/>
      </c>
      <c r="AP27" s="50"/>
      <c r="AQ27" s="19" t="str">
        <f t="shared" si="122"/>
        <v/>
      </c>
      <c r="AR27" s="50"/>
      <c r="AS27" s="19" t="str">
        <f t="shared" si="122"/>
        <v/>
      </c>
      <c r="AT27" s="50"/>
      <c r="AU27" s="19" t="str">
        <f>IF(AT27="","",AT27)</f>
        <v/>
      </c>
      <c r="AV27" s="50"/>
      <c r="AW27" s="19" t="str">
        <f>IF(AV27="","",AV27)</f>
        <v/>
      </c>
      <c r="AX27" s="50"/>
      <c r="AY27" s="19" t="str">
        <f>IF(AX27="","",AX27)</f>
        <v/>
      </c>
      <c r="AZ27" s="50"/>
      <c r="BA27" s="19" t="str">
        <f>IF(AZ27="","",AZ27)</f>
        <v/>
      </c>
      <c r="BB27" s="50"/>
      <c r="BC27" s="19" t="str">
        <f>IF(BB27="","",BB27)</f>
        <v/>
      </c>
      <c r="BD27" s="50"/>
      <c r="BE27" s="19" t="str">
        <f>IF(BD27="","",BD27)</f>
        <v/>
      </c>
      <c r="BF27" s="50"/>
      <c r="BG27" s="19" t="str">
        <f>IF(BF27="","",BF27)</f>
        <v/>
      </c>
      <c r="BH27" s="50"/>
      <c r="BI27" s="19" t="str">
        <f>IF(BH27="","",BH27)</f>
        <v/>
      </c>
      <c r="BJ27" s="50"/>
      <c r="BK27" s="19" t="str">
        <f>IF(BJ27="","",BJ27)</f>
        <v/>
      </c>
      <c r="BL27" s="50"/>
      <c r="BM27" s="19" t="str">
        <f>IF(BL27="","",BL27)</f>
        <v/>
      </c>
      <c r="BN27" s="50"/>
      <c r="BO27" s="19" t="str">
        <f>IF(BN27="","",BN27)</f>
        <v/>
      </c>
      <c r="BP27" s="50"/>
      <c r="BQ27" s="19" t="str">
        <f>IF(BP27="","",BP27)</f>
        <v/>
      </c>
      <c r="BR27" s="50"/>
      <c r="BS27" s="19" t="str">
        <f>IF(BR27="","",BR27)</f>
        <v/>
      </c>
      <c r="BT27" s="11"/>
    </row>
    <row r="28" spans="1:72" x14ac:dyDescent="0.25">
      <c r="A28" s="205"/>
      <c r="B28" s="51"/>
      <c r="C28" s="17" t="str">
        <f>IF(B28="","",C27*(1-0.65)+B28*0.65)</f>
        <v/>
      </c>
      <c r="D28" s="51"/>
      <c r="E28" s="17" t="str">
        <f>IF(D28="","",E27*(1-0.65)+D28*0.65)</f>
        <v/>
      </c>
      <c r="F28" s="51"/>
      <c r="G28" s="17" t="str">
        <f>IF(F28="","",G27*(1-0.65)+F28*0.65)</f>
        <v/>
      </c>
      <c r="H28" s="51"/>
      <c r="I28" s="17" t="str">
        <f>IF(H28="","",I27*(1-0.65)+H28*0.65)</f>
        <v/>
      </c>
      <c r="J28" s="51"/>
      <c r="K28" s="17" t="str">
        <f>IF(J28="","",K27*(1-0.65)+J28*0.65)</f>
        <v/>
      </c>
      <c r="L28" s="51"/>
      <c r="M28" s="17" t="str">
        <f t="shared" ref="M28:M33" si="123">IF(L28="","",M27*(1-0.65)+L28*0.65)</f>
        <v/>
      </c>
      <c r="N28" s="51"/>
      <c r="O28" s="17" t="str">
        <f t="shared" ref="O28:O33" si="124">IF(N28="","",O27*(1-0.65)+N28*0.65)</f>
        <v/>
      </c>
      <c r="P28" s="51"/>
      <c r="Q28" s="17" t="str">
        <f t="shared" ref="Q28:Q33" si="125">IF(P28="","",Q27*(1-0.65)+P28*0.65)</f>
        <v/>
      </c>
      <c r="R28" s="51"/>
      <c r="S28" s="17" t="str">
        <f t="shared" ref="S28:S33" si="126">IF(R28="","",S27*(1-0.65)+R28*0.65)</f>
        <v/>
      </c>
      <c r="T28" s="51"/>
      <c r="U28" s="17" t="str">
        <f t="shared" ref="U28:U33" si="127">IF(T28="","",U27*(1-0.65)+T28*0.65)</f>
        <v/>
      </c>
      <c r="V28" s="51"/>
      <c r="W28" s="17" t="str">
        <f t="shared" ref="W28:W33" si="128">IF(V28="","",W27*(1-0.65)+V28*0.65)</f>
        <v/>
      </c>
      <c r="X28" s="51"/>
      <c r="Y28" s="17" t="str">
        <f t="shared" ref="Y28:Y33" si="129">IF(X28="","",Y27*(1-0.65)+X28*0.65)</f>
        <v/>
      </c>
      <c r="Z28" s="51"/>
      <c r="AA28" s="17" t="str">
        <f t="shared" ref="AA28:AA33" si="130">IF(Z28="","",AA27*(1-0.65)+Z28*0.65)</f>
        <v/>
      </c>
      <c r="AB28" s="51"/>
      <c r="AC28" s="17" t="str">
        <f t="shared" ref="AC28:AC33" si="131">IF(AB28="","",AC27*(1-0.65)+AB28*0.65)</f>
        <v/>
      </c>
      <c r="AD28" s="51"/>
      <c r="AE28" s="17" t="str">
        <f t="shared" ref="AE28:AE33" si="132">IF(AD28="","",AE27*(1-0.65)+AD28*0.65)</f>
        <v/>
      </c>
      <c r="AF28" s="51"/>
      <c r="AG28" s="17" t="str">
        <f t="shared" ref="AG28:AG33" si="133">IF(AF28="","",AG27*(1-0.65)+AF28*0.65)</f>
        <v/>
      </c>
      <c r="AH28" s="51"/>
      <c r="AI28" s="17" t="str">
        <f t="shared" ref="AI28:AI33" si="134">IF(AH28="","",AI27*(1-0.65)+AH28*0.65)</f>
        <v/>
      </c>
      <c r="AJ28" s="51"/>
      <c r="AK28" s="17" t="str">
        <f t="shared" ref="AK28:AK33" si="135">IF(AJ28="","",AK27*(1-0.65)+AJ28*0.65)</f>
        <v/>
      </c>
      <c r="AL28" s="51"/>
      <c r="AM28" s="17" t="str">
        <f t="shared" ref="AM28:AM33" si="136">IF(AL28="","",AM27*(1-0.65)+AL28*0.65)</f>
        <v/>
      </c>
      <c r="AN28" s="51"/>
      <c r="AO28" s="17" t="str">
        <f t="shared" ref="AO28:AO33" si="137">IF(AN28="","",AO27*(1-0.65)+AN28*0.65)</f>
        <v/>
      </c>
      <c r="AP28" s="51"/>
      <c r="AQ28" s="17" t="str">
        <f t="shared" ref="AQ28:AQ33" si="138">IF(AP28="","",AQ27*(1-0.65)+AP28*0.65)</f>
        <v/>
      </c>
      <c r="AR28" s="51"/>
      <c r="AS28" s="17" t="str">
        <f t="shared" ref="AS28:AS33" si="139">IF(AR28="","",AS27*(1-0.65)+AR28*0.65)</f>
        <v/>
      </c>
      <c r="AT28" s="51"/>
      <c r="AU28" s="17" t="str">
        <f t="shared" ref="AU28:AU33" si="140">IF(AT28="","",AU27*(1-0.65)+AT28*0.65)</f>
        <v/>
      </c>
      <c r="AV28" s="51"/>
      <c r="AW28" s="17" t="str">
        <f t="shared" ref="AW28:AW33" si="141">IF(AV28="","",AW27*(1-0.65)+AV28*0.65)</f>
        <v/>
      </c>
      <c r="AX28" s="51"/>
      <c r="AY28" s="17" t="str">
        <f t="shared" ref="AY28:AY33" si="142">IF(AX28="","",AY27*(1-0.65)+AX28*0.65)</f>
        <v/>
      </c>
      <c r="AZ28" s="51"/>
      <c r="BA28" s="17" t="str">
        <f t="shared" ref="BA28:BA33" si="143">IF(AZ28="","",BA27*(1-0.65)+AZ28*0.65)</f>
        <v/>
      </c>
      <c r="BB28" s="51"/>
      <c r="BC28" s="17" t="str">
        <f t="shared" ref="BC28:BC33" si="144">IF(BB28="","",BC27*(1-0.65)+BB28*0.65)</f>
        <v/>
      </c>
      <c r="BD28" s="51"/>
      <c r="BE28" s="17" t="str">
        <f t="shared" ref="BE28:BE33" si="145">IF(BD28="","",BE27*(1-0.65)+BD28*0.65)</f>
        <v/>
      </c>
      <c r="BF28" s="51"/>
      <c r="BG28" s="17" t="str">
        <f t="shared" ref="BG28:BG33" si="146">IF(BF28="","",BG27*(1-0.65)+BF28*0.65)</f>
        <v/>
      </c>
      <c r="BH28" s="51"/>
      <c r="BI28" s="17" t="str">
        <f t="shared" ref="BI28:BI33" si="147">IF(BH28="","",BI27*(1-0.65)+BH28*0.65)</f>
        <v/>
      </c>
      <c r="BJ28" s="51"/>
      <c r="BK28" s="17" t="str">
        <f t="shared" ref="BK28:BK33" si="148">IF(BJ28="","",BK27*(1-0.65)+BJ28*0.65)</f>
        <v/>
      </c>
      <c r="BL28" s="51"/>
      <c r="BM28" s="17" t="str">
        <f t="shared" ref="BM28:BM33" si="149">IF(BL28="","",BM27*(1-0.65)+BL28*0.65)</f>
        <v/>
      </c>
      <c r="BN28" s="51"/>
      <c r="BO28" s="17" t="str">
        <f t="shared" ref="BO28:BO33" si="150">IF(BN28="","",BO27*(1-0.65)+BN28*0.65)</f>
        <v/>
      </c>
      <c r="BP28" s="51"/>
      <c r="BQ28" s="17" t="str">
        <f t="shared" ref="BQ28:BQ33" si="151">IF(BP28="","",BQ27*(1-0.65)+BP28*0.65)</f>
        <v/>
      </c>
      <c r="BR28" s="51"/>
      <c r="BS28" s="17" t="str">
        <f t="shared" ref="BS28:BS33" si="152">IF(BR28="","",BS27*(1-0.65)+BR28*0.65)</f>
        <v/>
      </c>
      <c r="BT28" s="9"/>
    </row>
    <row r="29" spans="1:72" x14ac:dyDescent="0.25">
      <c r="A29" s="205"/>
      <c r="B29" s="51"/>
      <c r="C29" s="17" t="str">
        <f t="shared" ref="C29:C33" si="153">IF(B29="","",C28*(1-0.65)+B29*0.65)</f>
        <v/>
      </c>
      <c r="D29" s="51"/>
      <c r="E29" s="17" t="str">
        <f t="shared" ref="E29:E33" si="154">IF(D29="","",E28*(1-0.65)+D29*0.65)</f>
        <v/>
      </c>
      <c r="F29" s="51"/>
      <c r="G29" s="17" t="str">
        <f t="shared" ref="G29:G33" si="155">IF(F29="","",G28*(1-0.65)+F29*0.65)</f>
        <v/>
      </c>
      <c r="H29" s="51"/>
      <c r="I29" s="17" t="str">
        <f t="shared" ref="I29:I33" si="156">IF(H29="","",I28*(1-0.65)+H29*0.65)</f>
        <v/>
      </c>
      <c r="J29" s="51"/>
      <c r="K29" s="17" t="str">
        <f t="shared" ref="K29:K33" si="157">IF(J29="","",K28*(1-0.65)+J29*0.65)</f>
        <v/>
      </c>
      <c r="L29" s="51"/>
      <c r="M29" s="17" t="str">
        <f t="shared" si="123"/>
        <v/>
      </c>
      <c r="N29" s="51"/>
      <c r="O29" s="17" t="str">
        <f t="shared" si="124"/>
        <v/>
      </c>
      <c r="P29" s="51"/>
      <c r="Q29" s="17" t="str">
        <f t="shared" si="125"/>
        <v/>
      </c>
      <c r="R29" s="51"/>
      <c r="S29" s="17" t="str">
        <f t="shared" si="126"/>
        <v/>
      </c>
      <c r="T29" s="51"/>
      <c r="U29" s="17" t="str">
        <f t="shared" si="127"/>
        <v/>
      </c>
      <c r="V29" s="51"/>
      <c r="W29" s="17" t="str">
        <f t="shared" si="128"/>
        <v/>
      </c>
      <c r="X29" s="51"/>
      <c r="Y29" s="17" t="str">
        <f t="shared" si="129"/>
        <v/>
      </c>
      <c r="Z29" s="51"/>
      <c r="AA29" s="17" t="str">
        <f t="shared" si="130"/>
        <v/>
      </c>
      <c r="AB29" s="51"/>
      <c r="AC29" s="17" t="str">
        <f t="shared" si="131"/>
        <v/>
      </c>
      <c r="AD29" s="51"/>
      <c r="AE29" s="17" t="str">
        <f t="shared" si="132"/>
        <v/>
      </c>
      <c r="AF29" s="51"/>
      <c r="AG29" s="17" t="str">
        <f t="shared" si="133"/>
        <v/>
      </c>
      <c r="AH29" s="51"/>
      <c r="AI29" s="17" t="str">
        <f t="shared" si="134"/>
        <v/>
      </c>
      <c r="AJ29" s="51"/>
      <c r="AK29" s="17" t="str">
        <f t="shared" si="135"/>
        <v/>
      </c>
      <c r="AL29" s="51"/>
      <c r="AM29" s="17" t="str">
        <f t="shared" si="136"/>
        <v/>
      </c>
      <c r="AN29" s="51"/>
      <c r="AO29" s="17" t="str">
        <f t="shared" si="137"/>
        <v/>
      </c>
      <c r="AP29" s="51"/>
      <c r="AQ29" s="17" t="str">
        <f t="shared" si="138"/>
        <v/>
      </c>
      <c r="AR29" s="51"/>
      <c r="AS29" s="17" t="str">
        <f t="shared" si="139"/>
        <v/>
      </c>
      <c r="AT29" s="51"/>
      <c r="AU29" s="17" t="str">
        <f t="shared" si="140"/>
        <v/>
      </c>
      <c r="AV29" s="51"/>
      <c r="AW29" s="17" t="str">
        <f t="shared" si="141"/>
        <v/>
      </c>
      <c r="AX29" s="51"/>
      <c r="AY29" s="17" t="str">
        <f t="shared" si="142"/>
        <v/>
      </c>
      <c r="AZ29" s="51"/>
      <c r="BA29" s="17" t="str">
        <f t="shared" si="143"/>
        <v/>
      </c>
      <c r="BB29" s="51"/>
      <c r="BC29" s="17" t="str">
        <f t="shared" si="144"/>
        <v/>
      </c>
      <c r="BD29" s="51"/>
      <c r="BE29" s="17" t="str">
        <f t="shared" si="145"/>
        <v/>
      </c>
      <c r="BF29" s="51"/>
      <c r="BG29" s="17" t="str">
        <f t="shared" si="146"/>
        <v/>
      </c>
      <c r="BH29" s="51"/>
      <c r="BI29" s="17" t="str">
        <f t="shared" si="147"/>
        <v/>
      </c>
      <c r="BJ29" s="51"/>
      <c r="BK29" s="17" t="str">
        <f t="shared" si="148"/>
        <v/>
      </c>
      <c r="BL29" s="51"/>
      <c r="BM29" s="17" t="str">
        <f t="shared" si="149"/>
        <v/>
      </c>
      <c r="BN29" s="51"/>
      <c r="BO29" s="17" t="str">
        <f t="shared" si="150"/>
        <v/>
      </c>
      <c r="BP29" s="51"/>
      <c r="BQ29" s="17" t="str">
        <f t="shared" si="151"/>
        <v/>
      </c>
      <c r="BR29" s="51"/>
      <c r="BS29" s="17" t="str">
        <f t="shared" si="152"/>
        <v/>
      </c>
      <c r="BT29" s="9"/>
    </row>
    <row r="30" spans="1:72" x14ac:dyDescent="0.25">
      <c r="A30" s="205"/>
      <c r="B30" s="51"/>
      <c r="C30" s="17" t="str">
        <f t="shared" si="153"/>
        <v/>
      </c>
      <c r="D30" s="51"/>
      <c r="E30" s="17" t="str">
        <f t="shared" si="154"/>
        <v/>
      </c>
      <c r="F30" s="51"/>
      <c r="G30" s="17" t="str">
        <f t="shared" si="155"/>
        <v/>
      </c>
      <c r="H30" s="51"/>
      <c r="I30" s="17" t="str">
        <f t="shared" si="156"/>
        <v/>
      </c>
      <c r="J30" s="51"/>
      <c r="K30" s="17" t="str">
        <f t="shared" si="157"/>
        <v/>
      </c>
      <c r="L30" s="51"/>
      <c r="M30" s="17" t="str">
        <f t="shared" si="123"/>
        <v/>
      </c>
      <c r="N30" s="51"/>
      <c r="O30" s="17" t="str">
        <f t="shared" si="124"/>
        <v/>
      </c>
      <c r="P30" s="51"/>
      <c r="Q30" s="17" t="str">
        <f t="shared" si="125"/>
        <v/>
      </c>
      <c r="R30" s="51"/>
      <c r="S30" s="17" t="str">
        <f t="shared" si="126"/>
        <v/>
      </c>
      <c r="T30" s="51"/>
      <c r="U30" s="17" t="str">
        <f t="shared" si="127"/>
        <v/>
      </c>
      <c r="V30" s="51"/>
      <c r="W30" s="17" t="str">
        <f t="shared" si="128"/>
        <v/>
      </c>
      <c r="X30" s="51"/>
      <c r="Y30" s="17" t="str">
        <f t="shared" si="129"/>
        <v/>
      </c>
      <c r="Z30" s="51"/>
      <c r="AA30" s="17" t="str">
        <f t="shared" si="130"/>
        <v/>
      </c>
      <c r="AB30" s="51"/>
      <c r="AC30" s="17" t="str">
        <f t="shared" si="131"/>
        <v/>
      </c>
      <c r="AD30" s="51"/>
      <c r="AE30" s="17" t="str">
        <f t="shared" si="132"/>
        <v/>
      </c>
      <c r="AF30" s="51"/>
      <c r="AG30" s="17" t="str">
        <f t="shared" si="133"/>
        <v/>
      </c>
      <c r="AH30" s="51"/>
      <c r="AI30" s="17" t="str">
        <f t="shared" si="134"/>
        <v/>
      </c>
      <c r="AJ30" s="51"/>
      <c r="AK30" s="17" t="str">
        <f t="shared" si="135"/>
        <v/>
      </c>
      <c r="AL30" s="51"/>
      <c r="AM30" s="17" t="str">
        <f t="shared" si="136"/>
        <v/>
      </c>
      <c r="AN30" s="51"/>
      <c r="AO30" s="17" t="str">
        <f t="shared" si="137"/>
        <v/>
      </c>
      <c r="AP30" s="51"/>
      <c r="AQ30" s="17" t="str">
        <f t="shared" si="138"/>
        <v/>
      </c>
      <c r="AR30" s="51"/>
      <c r="AS30" s="17" t="str">
        <f t="shared" si="139"/>
        <v/>
      </c>
      <c r="AT30" s="51"/>
      <c r="AU30" s="17" t="str">
        <f t="shared" si="140"/>
        <v/>
      </c>
      <c r="AV30" s="51"/>
      <c r="AW30" s="17" t="str">
        <f t="shared" si="141"/>
        <v/>
      </c>
      <c r="AX30" s="51"/>
      <c r="AY30" s="17" t="str">
        <f t="shared" si="142"/>
        <v/>
      </c>
      <c r="AZ30" s="51"/>
      <c r="BA30" s="17" t="str">
        <f t="shared" si="143"/>
        <v/>
      </c>
      <c r="BB30" s="51"/>
      <c r="BC30" s="17" t="str">
        <f t="shared" si="144"/>
        <v/>
      </c>
      <c r="BD30" s="51"/>
      <c r="BE30" s="17" t="str">
        <f t="shared" si="145"/>
        <v/>
      </c>
      <c r="BF30" s="51"/>
      <c r="BG30" s="17" t="str">
        <f t="shared" si="146"/>
        <v/>
      </c>
      <c r="BH30" s="51"/>
      <c r="BI30" s="17" t="str">
        <f t="shared" si="147"/>
        <v/>
      </c>
      <c r="BJ30" s="51"/>
      <c r="BK30" s="17" t="str">
        <f t="shared" si="148"/>
        <v/>
      </c>
      <c r="BL30" s="51"/>
      <c r="BM30" s="17" t="str">
        <f t="shared" si="149"/>
        <v/>
      </c>
      <c r="BN30" s="51"/>
      <c r="BO30" s="17" t="str">
        <f t="shared" si="150"/>
        <v/>
      </c>
      <c r="BP30" s="51"/>
      <c r="BQ30" s="17" t="str">
        <f t="shared" si="151"/>
        <v/>
      </c>
      <c r="BR30" s="51"/>
      <c r="BS30" s="17" t="str">
        <f t="shared" si="152"/>
        <v/>
      </c>
      <c r="BT30" s="9"/>
    </row>
    <row r="31" spans="1:72" x14ac:dyDescent="0.25">
      <c r="A31" s="205"/>
      <c r="B31" s="51"/>
      <c r="C31" s="17" t="str">
        <f t="shared" si="153"/>
        <v/>
      </c>
      <c r="D31" s="51"/>
      <c r="E31" s="17" t="str">
        <f t="shared" si="154"/>
        <v/>
      </c>
      <c r="F31" s="51"/>
      <c r="G31" s="17" t="str">
        <f t="shared" si="155"/>
        <v/>
      </c>
      <c r="H31" s="51"/>
      <c r="I31" s="17" t="str">
        <f t="shared" si="156"/>
        <v/>
      </c>
      <c r="J31" s="51"/>
      <c r="K31" s="17" t="str">
        <f t="shared" si="157"/>
        <v/>
      </c>
      <c r="L31" s="51"/>
      <c r="M31" s="17" t="str">
        <f t="shared" si="123"/>
        <v/>
      </c>
      <c r="N31" s="51"/>
      <c r="O31" s="17" t="str">
        <f t="shared" si="124"/>
        <v/>
      </c>
      <c r="P31" s="51"/>
      <c r="Q31" s="17" t="str">
        <f t="shared" si="125"/>
        <v/>
      </c>
      <c r="R31" s="51"/>
      <c r="S31" s="17" t="str">
        <f t="shared" si="126"/>
        <v/>
      </c>
      <c r="T31" s="51"/>
      <c r="U31" s="17" t="str">
        <f t="shared" si="127"/>
        <v/>
      </c>
      <c r="V31" s="51"/>
      <c r="W31" s="17" t="str">
        <f t="shared" si="128"/>
        <v/>
      </c>
      <c r="X31" s="51"/>
      <c r="Y31" s="17" t="str">
        <f t="shared" si="129"/>
        <v/>
      </c>
      <c r="Z31" s="51"/>
      <c r="AA31" s="17" t="str">
        <f t="shared" si="130"/>
        <v/>
      </c>
      <c r="AB31" s="51"/>
      <c r="AC31" s="17" t="str">
        <f t="shared" si="131"/>
        <v/>
      </c>
      <c r="AD31" s="51"/>
      <c r="AE31" s="17" t="str">
        <f t="shared" si="132"/>
        <v/>
      </c>
      <c r="AF31" s="51"/>
      <c r="AG31" s="17" t="str">
        <f t="shared" si="133"/>
        <v/>
      </c>
      <c r="AH31" s="51"/>
      <c r="AI31" s="17" t="str">
        <f t="shared" si="134"/>
        <v/>
      </c>
      <c r="AJ31" s="51"/>
      <c r="AK31" s="17" t="str">
        <f t="shared" si="135"/>
        <v/>
      </c>
      <c r="AL31" s="51"/>
      <c r="AM31" s="17" t="str">
        <f t="shared" si="136"/>
        <v/>
      </c>
      <c r="AN31" s="51"/>
      <c r="AO31" s="17" t="str">
        <f t="shared" si="137"/>
        <v/>
      </c>
      <c r="AP31" s="51"/>
      <c r="AQ31" s="17" t="str">
        <f t="shared" si="138"/>
        <v/>
      </c>
      <c r="AR31" s="51"/>
      <c r="AS31" s="17" t="str">
        <f t="shared" si="139"/>
        <v/>
      </c>
      <c r="AT31" s="51"/>
      <c r="AU31" s="17" t="str">
        <f t="shared" si="140"/>
        <v/>
      </c>
      <c r="AV31" s="51"/>
      <c r="AW31" s="17" t="str">
        <f t="shared" si="141"/>
        <v/>
      </c>
      <c r="AX31" s="51"/>
      <c r="AY31" s="17" t="str">
        <f t="shared" si="142"/>
        <v/>
      </c>
      <c r="AZ31" s="51"/>
      <c r="BA31" s="17" t="str">
        <f t="shared" si="143"/>
        <v/>
      </c>
      <c r="BB31" s="51"/>
      <c r="BC31" s="17" t="str">
        <f t="shared" si="144"/>
        <v/>
      </c>
      <c r="BD31" s="51"/>
      <c r="BE31" s="17" t="str">
        <f t="shared" si="145"/>
        <v/>
      </c>
      <c r="BF31" s="51"/>
      <c r="BG31" s="17" t="str">
        <f t="shared" si="146"/>
        <v/>
      </c>
      <c r="BH31" s="51"/>
      <c r="BI31" s="17" t="str">
        <f t="shared" si="147"/>
        <v/>
      </c>
      <c r="BJ31" s="51"/>
      <c r="BK31" s="17" t="str">
        <f t="shared" si="148"/>
        <v/>
      </c>
      <c r="BL31" s="51"/>
      <c r="BM31" s="17" t="str">
        <f t="shared" si="149"/>
        <v/>
      </c>
      <c r="BN31" s="51"/>
      <c r="BO31" s="17" t="str">
        <f t="shared" si="150"/>
        <v/>
      </c>
      <c r="BP31" s="51"/>
      <c r="BQ31" s="17" t="str">
        <f t="shared" si="151"/>
        <v/>
      </c>
      <c r="BR31" s="51"/>
      <c r="BS31" s="17" t="str">
        <f t="shared" si="152"/>
        <v/>
      </c>
      <c r="BT31" s="9"/>
    </row>
    <row r="32" spans="1:72" x14ac:dyDescent="0.25">
      <c r="A32" s="205"/>
      <c r="B32" s="51"/>
      <c r="C32" s="17" t="str">
        <f t="shared" si="153"/>
        <v/>
      </c>
      <c r="D32" s="51"/>
      <c r="E32" s="17" t="str">
        <f t="shared" si="154"/>
        <v/>
      </c>
      <c r="F32" s="51"/>
      <c r="G32" s="17" t="str">
        <f t="shared" si="155"/>
        <v/>
      </c>
      <c r="H32" s="51"/>
      <c r="I32" s="17" t="str">
        <f t="shared" si="156"/>
        <v/>
      </c>
      <c r="J32" s="51"/>
      <c r="K32" s="17" t="str">
        <f t="shared" si="157"/>
        <v/>
      </c>
      <c r="L32" s="51"/>
      <c r="M32" s="17" t="str">
        <f t="shared" si="123"/>
        <v/>
      </c>
      <c r="N32" s="51"/>
      <c r="O32" s="17" t="str">
        <f t="shared" si="124"/>
        <v/>
      </c>
      <c r="P32" s="51"/>
      <c r="Q32" s="17" t="str">
        <f t="shared" si="125"/>
        <v/>
      </c>
      <c r="R32" s="51"/>
      <c r="S32" s="17" t="str">
        <f t="shared" si="126"/>
        <v/>
      </c>
      <c r="T32" s="51"/>
      <c r="U32" s="17" t="str">
        <f t="shared" si="127"/>
        <v/>
      </c>
      <c r="V32" s="51"/>
      <c r="W32" s="17" t="str">
        <f t="shared" si="128"/>
        <v/>
      </c>
      <c r="X32" s="51"/>
      <c r="Y32" s="17" t="str">
        <f t="shared" si="129"/>
        <v/>
      </c>
      <c r="Z32" s="51"/>
      <c r="AA32" s="17" t="str">
        <f t="shared" si="130"/>
        <v/>
      </c>
      <c r="AB32" s="51"/>
      <c r="AC32" s="17" t="str">
        <f t="shared" si="131"/>
        <v/>
      </c>
      <c r="AD32" s="51"/>
      <c r="AE32" s="17" t="str">
        <f t="shared" si="132"/>
        <v/>
      </c>
      <c r="AF32" s="51"/>
      <c r="AG32" s="17" t="str">
        <f t="shared" si="133"/>
        <v/>
      </c>
      <c r="AH32" s="51"/>
      <c r="AI32" s="17" t="str">
        <f t="shared" si="134"/>
        <v/>
      </c>
      <c r="AJ32" s="51"/>
      <c r="AK32" s="17" t="str">
        <f t="shared" si="135"/>
        <v/>
      </c>
      <c r="AL32" s="51"/>
      <c r="AM32" s="17" t="str">
        <f t="shared" si="136"/>
        <v/>
      </c>
      <c r="AN32" s="51"/>
      <c r="AO32" s="17" t="str">
        <f t="shared" si="137"/>
        <v/>
      </c>
      <c r="AP32" s="51"/>
      <c r="AQ32" s="17" t="str">
        <f t="shared" si="138"/>
        <v/>
      </c>
      <c r="AR32" s="51"/>
      <c r="AS32" s="17" t="str">
        <f t="shared" si="139"/>
        <v/>
      </c>
      <c r="AT32" s="51"/>
      <c r="AU32" s="17" t="str">
        <f t="shared" si="140"/>
        <v/>
      </c>
      <c r="AV32" s="51"/>
      <c r="AW32" s="17" t="str">
        <f t="shared" si="141"/>
        <v/>
      </c>
      <c r="AX32" s="51"/>
      <c r="AY32" s="17" t="str">
        <f t="shared" si="142"/>
        <v/>
      </c>
      <c r="AZ32" s="51"/>
      <c r="BA32" s="17" t="str">
        <f t="shared" si="143"/>
        <v/>
      </c>
      <c r="BB32" s="51"/>
      <c r="BC32" s="17" t="str">
        <f t="shared" si="144"/>
        <v/>
      </c>
      <c r="BD32" s="51"/>
      <c r="BE32" s="17" t="str">
        <f t="shared" si="145"/>
        <v/>
      </c>
      <c r="BF32" s="51"/>
      <c r="BG32" s="17" t="str">
        <f t="shared" si="146"/>
        <v/>
      </c>
      <c r="BH32" s="51"/>
      <c r="BI32" s="17" t="str">
        <f t="shared" si="147"/>
        <v/>
      </c>
      <c r="BJ32" s="51"/>
      <c r="BK32" s="17" t="str">
        <f t="shared" si="148"/>
        <v/>
      </c>
      <c r="BL32" s="51"/>
      <c r="BM32" s="17" t="str">
        <f t="shared" si="149"/>
        <v/>
      </c>
      <c r="BN32" s="51"/>
      <c r="BO32" s="17" t="str">
        <f t="shared" si="150"/>
        <v/>
      </c>
      <c r="BP32" s="51"/>
      <c r="BQ32" s="17" t="str">
        <f t="shared" si="151"/>
        <v/>
      </c>
      <c r="BR32" s="51"/>
      <c r="BS32" s="17" t="str">
        <f t="shared" si="152"/>
        <v/>
      </c>
      <c r="BT32" s="9"/>
    </row>
    <row r="33" spans="1:72" s="14" customFormat="1" ht="16.5" thickBot="1" x14ac:dyDescent="0.3">
      <c r="A33" s="206"/>
      <c r="B33" s="52"/>
      <c r="C33" s="18" t="str">
        <f t="shared" si="153"/>
        <v/>
      </c>
      <c r="D33" s="52"/>
      <c r="E33" s="18" t="str">
        <f t="shared" si="154"/>
        <v/>
      </c>
      <c r="F33" s="52"/>
      <c r="G33" s="18" t="str">
        <f t="shared" si="155"/>
        <v/>
      </c>
      <c r="H33" s="52"/>
      <c r="I33" s="18" t="str">
        <f t="shared" si="156"/>
        <v/>
      </c>
      <c r="J33" s="52"/>
      <c r="K33" s="18" t="str">
        <f t="shared" si="157"/>
        <v/>
      </c>
      <c r="L33" s="52"/>
      <c r="M33" s="18" t="str">
        <f t="shared" si="123"/>
        <v/>
      </c>
      <c r="N33" s="52"/>
      <c r="O33" s="18" t="str">
        <f t="shared" si="124"/>
        <v/>
      </c>
      <c r="P33" s="52"/>
      <c r="Q33" s="18" t="str">
        <f t="shared" si="125"/>
        <v/>
      </c>
      <c r="R33" s="52"/>
      <c r="S33" s="18" t="str">
        <f t="shared" si="126"/>
        <v/>
      </c>
      <c r="T33" s="52"/>
      <c r="U33" s="18" t="str">
        <f t="shared" si="127"/>
        <v/>
      </c>
      <c r="V33" s="52"/>
      <c r="W33" s="18" t="str">
        <f t="shared" si="128"/>
        <v/>
      </c>
      <c r="X33" s="52"/>
      <c r="Y33" s="18" t="str">
        <f t="shared" si="129"/>
        <v/>
      </c>
      <c r="Z33" s="52"/>
      <c r="AA33" s="18" t="str">
        <f t="shared" si="130"/>
        <v/>
      </c>
      <c r="AB33" s="52"/>
      <c r="AC33" s="18" t="str">
        <f t="shared" si="131"/>
        <v/>
      </c>
      <c r="AD33" s="52"/>
      <c r="AE33" s="18" t="str">
        <f t="shared" si="132"/>
        <v/>
      </c>
      <c r="AF33" s="52"/>
      <c r="AG33" s="18" t="str">
        <f t="shared" si="133"/>
        <v/>
      </c>
      <c r="AH33" s="52"/>
      <c r="AI33" s="18" t="str">
        <f t="shared" si="134"/>
        <v/>
      </c>
      <c r="AJ33" s="52"/>
      <c r="AK33" s="18" t="str">
        <f t="shared" si="135"/>
        <v/>
      </c>
      <c r="AL33" s="52"/>
      <c r="AM33" s="18" t="str">
        <f t="shared" si="136"/>
        <v/>
      </c>
      <c r="AN33" s="52"/>
      <c r="AO33" s="18" t="str">
        <f t="shared" si="137"/>
        <v/>
      </c>
      <c r="AP33" s="52"/>
      <c r="AQ33" s="18" t="str">
        <f t="shared" si="138"/>
        <v/>
      </c>
      <c r="AR33" s="52"/>
      <c r="AS33" s="18" t="str">
        <f t="shared" si="139"/>
        <v/>
      </c>
      <c r="AT33" s="52"/>
      <c r="AU33" s="18" t="str">
        <f t="shared" si="140"/>
        <v/>
      </c>
      <c r="AV33" s="52"/>
      <c r="AW33" s="18" t="str">
        <f t="shared" si="141"/>
        <v/>
      </c>
      <c r="AX33" s="52"/>
      <c r="AY33" s="18" t="str">
        <f t="shared" si="142"/>
        <v/>
      </c>
      <c r="AZ33" s="52"/>
      <c r="BA33" s="18" t="str">
        <f t="shared" si="143"/>
        <v/>
      </c>
      <c r="BB33" s="52"/>
      <c r="BC33" s="18" t="str">
        <f t="shared" si="144"/>
        <v/>
      </c>
      <c r="BD33" s="52"/>
      <c r="BE33" s="18" t="str">
        <f t="shared" si="145"/>
        <v/>
      </c>
      <c r="BF33" s="52"/>
      <c r="BG33" s="18" t="str">
        <f t="shared" si="146"/>
        <v/>
      </c>
      <c r="BH33" s="52"/>
      <c r="BI33" s="18" t="str">
        <f t="shared" si="147"/>
        <v/>
      </c>
      <c r="BJ33" s="52"/>
      <c r="BK33" s="18" t="str">
        <f t="shared" si="148"/>
        <v/>
      </c>
      <c r="BL33" s="52"/>
      <c r="BM33" s="18" t="str">
        <f t="shared" si="149"/>
        <v/>
      </c>
      <c r="BN33" s="52"/>
      <c r="BO33" s="18" t="str">
        <f t="shared" si="150"/>
        <v/>
      </c>
      <c r="BP33" s="52"/>
      <c r="BQ33" s="18" t="str">
        <f t="shared" si="151"/>
        <v/>
      </c>
      <c r="BR33" s="52"/>
      <c r="BS33" s="18" t="str">
        <f t="shared" si="152"/>
        <v/>
      </c>
      <c r="BT33" s="13"/>
    </row>
    <row r="34" spans="1:72" s="12" customFormat="1" ht="16.5" customHeight="1" thickTop="1" x14ac:dyDescent="0.25">
      <c r="A34" s="192"/>
      <c r="B34" s="50"/>
      <c r="C34" s="19" t="str">
        <f>IF(B34="","",B34)</f>
        <v/>
      </c>
      <c r="D34" s="50"/>
      <c r="E34" s="19" t="str">
        <f>IF(D34="","",D34)</f>
        <v/>
      </c>
      <c r="F34" s="50"/>
      <c r="G34" s="19" t="str">
        <f>IF(F34="","",F34)</f>
        <v/>
      </c>
      <c r="H34" s="50"/>
      <c r="I34" s="19" t="str">
        <f>IF(H34="","",H34)</f>
        <v/>
      </c>
      <c r="J34" s="50"/>
      <c r="K34" s="19" t="str">
        <f>IF(J34="","",J34)</f>
        <v/>
      </c>
      <c r="L34" s="50"/>
      <c r="M34" s="19" t="str">
        <f t="shared" ref="M34:M41" si="158">IF(L34="","",L34)</f>
        <v/>
      </c>
      <c r="N34" s="50"/>
      <c r="O34" s="19" t="str">
        <f t="shared" si="118"/>
        <v/>
      </c>
      <c r="P34" s="50"/>
      <c r="Q34" s="19" t="str">
        <f t="shared" si="119"/>
        <v/>
      </c>
      <c r="R34" s="50"/>
      <c r="S34" s="19" t="str">
        <f t="shared" si="120"/>
        <v/>
      </c>
      <c r="T34" s="50"/>
      <c r="U34" s="19" t="str">
        <f t="shared" si="4"/>
        <v/>
      </c>
      <c r="V34" s="50"/>
      <c r="W34" s="19" t="str">
        <f t="shared" ref="W34:AK34" si="159">IF(V34="","",V34)</f>
        <v/>
      </c>
      <c r="X34" s="50"/>
      <c r="Y34" s="19" t="str">
        <f t="shared" si="159"/>
        <v/>
      </c>
      <c r="Z34" s="50"/>
      <c r="AA34" s="19" t="str">
        <f t="shared" si="159"/>
        <v/>
      </c>
      <c r="AB34" s="50"/>
      <c r="AC34" s="19" t="str">
        <f t="shared" si="159"/>
        <v/>
      </c>
      <c r="AD34" s="50"/>
      <c r="AE34" s="19" t="str">
        <f t="shared" si="159"/>
        <v/>
      </c>
      <c r="AF34" s="50"/>
      <c r="AG34" s="19" t="str">
        <f t="shared" si="159"/>
        <v/>
      </c>
      <c r="AH34" s="50"/>
      <c r="AI34" s="19" t="str">
        <f t="shared" si="159"/>
        <v/>
      </c>
      <c r="AJ34" s="50"/>
      <c r="AK34" s="19" t="str">
        <f t="shared" si="159"/>
        <v/>
      </c>
      <c r="AL34" s="50"/>
      <c r="AM34" s="19" t="str">
        <f t="shared" ref="AM34:AS34" si="160">IF(AL34="","",AL34)</f>
        <v/>
      </c>
      <c r="AN34" s="50"/>
      <c r="AO34" s="19" t="str">
        <f t="shared" si="160"/>
        <v/>
      </c>
      <c r="AP34" s="50"/>
      <c r="AQ34" s="19" t="str">
        <f t="shared" si="160"/>
        <v/>
      </c>
      <c r="AR34" s="50"/>
      <c r="AS34" s="19" t="str">
        <f t="shared" si="160"/>
        <v/>
      </c>
      <c r="AT34" s="50"/>
      <c r="AU34" s="19" t="str">
        <f>IF(AT34="","",AT34)</f>
        <v/>
      </c>
      <c r="AV34" s="50"/>
      <c r="AW34" s="19" t="str">
        <f>IF(AV34="","",AV34)</f>
        <v/>
      </c>
      <c r="AX34" s="50"/>
      <c r="AY34" s="19" t="str">
        <f>IF(AX34="","",AX34)</f>
        <v/>
      </c>
      <c r="AZ34" s="50"/>
      <c r="BA34" s="19" t="str">
        <f>IF(AZ34="","",AZ34)</f>
        <v/>
      </c>
      <c r="BB34" s="50"/>
      <c r="BC34" s="19" t="str">
        <f>IF(BB34="","",BB34)</f>
        <v/>
      </c>
      <c r="BD34" s="50"/>
      <c r="BE34" s="19" t="str">
        <f>IF(BD34="","",BD34)</f>
        <v/>
      </c>
      <c r="BF34" s="50"/>
      <c r="BG34" s="19" t="str">
        <f>IF(BF34="","",BF34)</f>
        <v/>
      </c>
      <c r="BH34" s="50"/>
      <c r="BI34" s="19" t="str">
        <f>IF(BH34="","",BH34)</f>
        <v/>
      </c>
      <c r="BJ34" s="50"/>
      <c r="BK34" s="19" t="str">
        <f>IF(BJ34="","",BJ34)</f>
        <v/>
      </c>
      <c r="BL34" s="50"/>
      <c r="BM34" s="19" t="str">
        <f>IF(BL34="","",BL34)</f>
        <v/>
      </c>
      <c r="BN34" s="50"/>
      <c r="BO34" s="19" t="str">
        <f>IF(BN34="","",BN34)</f>
        <v/>
      </c>
      <c r="BP34" s="50"/>
      <c r="BQ34" s="19" t="str">
        <f>IF(BP34="","",BP34)</f>
        <v/>
      </c>
      <c r="BR34" s="50"/>
      <c r="BS34" s="19" t="str">
        <f>IF(BR34="","",BR34)</f>
        <v/>
      </c>
      <c r="BT34" s="11"/>
    </row>
    <row r="35" spans="1:72" x14ac:dyDescent="0.25">
      <c r="A35" s="193"/>
      <c r="B35" s="51"/>
      <c r="C35" s="17" t="str">
        <f>IF(B35="","",C34*(1-0.65)+B35*0.65)</f>
        <v/>
      </c>
      <c r="D35" s="51"/>
      <c r="E35" s="17" t="str">
        <f>IF(D35="","",E34*(1-0.65)+D35*0.65)</f>
        <v/>
      </c>
      <c r="F35" s="51"/>
      <c r="G35" s="17" t="str">
        <f>IF(F35="","",G34*(1-0.65)+F35*0.65)</f>
        <v/>
      </c>
      <c r="H35" s="51"/>
      <c r="I35" s="17" t="str">
        <f>IF(H35="","",I34*(1-0.65)+H35*0.65)</f>
        <v/>
      </c>
      <c r="J35" s="51"/>
      <c r="K35" s="17" t="str">
        <f>IF(J35="","",K34*(1-0.65)+J35*0.65)</f>
        <v/>
      </c>
      <c r="L35" s="51"/>
      <c r="M35" s="17" t="str">
        <f t="shared" ref="M35:M40" si="161">IF(L35="","",M34*(1-0.65)+L35*0.65)</f>
        <v/>
      </c>
      <c r="N35" s="51"/>
      <c r="O35" s="17" t="str">
        <f t="shared" ref="O35:O40" si="162">IF(N35="","",O34*(1-0.65)+N35*0.65)</f>
        <v/>
      </c>
      <c r="P35" s="51"/>
      <c r="Q35" s="17" t="str">
        <f t="shared" ref="Q35:Q40" si="163">IF(P35="","",Q34*(1-0.65)+P35*0.65)</f>
        <v/>
      </c>
      <c r="R35" s="51"/>
      <c r="S35" s="17" t="str">
        <f t="shared" ref="S35:S40" si="164">IF(R35="","",S34*(1-0.65)+R35*0.65)</f>
        <v/>
      </c>
      <c r="T35" s="51"/>
      <c r="U35" s="17" t="str">
        <f t="shared" ref="U35:U40" si="165">IF(T35="","",U34*(1-0.65)+T35*0.65)</f>
        <v/>
      </c>
      <c r="V35" s="51"/>
      <c r="W35" s="17" t="str">
        <f t="shared" ref="W35:W40" si="166">IF(V35="","",W34*(1-0.65)+V35*0.65)</f>
        <v/>
      </c>
      <c r="X35" s="51"/>
      <c r="Y35" s="17" t="str">
        <f t="shared" ref="Y35:Y40" si="167">IF(X35="","",Y34*(1-0.65)+X35*0.65)</f>
        <v/>
      </c>
      <c r="Z35" s="51"/>
      <c r="AA35" s="17" t="str">
        <f t="shared" ref="AA35:AA40" si="168">IF(Z35="","",AA34*(1-0.65)+Z35*0.65)</f>
        <v/>
      </c>
      <c r="AB35" s="51"/>
      <c r="AC35" s="17" t="str">
        <f t="shared" ref="AC35:AC40" si="169">IF(AB35="","",AC34*(1-0.65)+AB35*0.65)</f>
        <v/>
      </c>
      <c r="AD35" s="51"/>
      <c r="AE35" s="17" t="str">
        <f t="shared" ref="AE35:AE40" si="170">IF(AD35="","",AE34*(1-0.65)+AD35*0.65)</f>
        <v/>
      </c>
      <c r="AF35" s="51"/>
      <c r="AG35" s="17" t="str">
        <f t="shared" ref="AG35:AG40" si="171">IF(AF35="","",AG34*(1-0.65)+AF35*0.65)</f>
        <v/>
      </c>
      <c r="AH35" s="51"/>
      <c r="AI35" s="17" t="str">
        <f t="shared" ref="AI35:AI40" si="172">IF(AH35="","",AI34*(1-0.65)+AH35*0.65)</f>
        <v/>
      </c>
      <c r="AJ35" s="51"/>
      <c r="AK35" s="17" t="str">
        <f t="shared" ref="AK35:AK40" si="173">IF(AJ35="","",AK34*(1-0.65)+AJ35*0.65)</f>
        <v/>
      </c>
      <c r="AL35" s="51"/>
      <c r="AM35" s="17" t="str">
        <f t="shared" ref="AM35:AM40" si="174">IF(AL35="","",AM34*(1-0.65)+AL35*0.65)</f>
        <v/>
      </c>
      <c r="AN35" s="51"/>
      <c r="AO35" s="17" t="str">
        <f t="shared" ref="AO35:AO40" si="175">IF(AN35="","",AO34*(1-0.65)+AN35*0.65)</f>
        <v/>
      </c>
      <c r="AP35" s="51"/>
      <c r="AQ35" s="17" t="str">
        <f t="shared" ref="AQ35:AQ40" si="176">IF(AP35="","",AQ34*(1-0.65)+AP35*0.65)</f>
        <v/>
      </c>
      <c r="AR35" s="51"/>
      <c r="AS35" s="17" t="str">
        <f t="shared" ref="AS35:AS40" si="177">IF(AR35="","",AS34*(1-0.65)+AR35*0.65)</f>
        <v/>
      </c>
      <c r="AT35" s="51"/>
      <c r="AU35" s="17" t="str">
        <f t="shared" ref="AU35:AU40" si="178">IF(AT35="","",AU34*(1-0.65)+AT35*0.65)</f>
        <v/>
      </c>
      <c r="AV35" s="51"/>
      <c r="AW35" s="17" t="str">
        <f t="shared" ref="AW35:AW40" si="179">IF(AV35="","",AW34*(1-0.65)+AV35*0.65)</f>
        <v/>
      </c>
      <c r="AX35" s="51"/>
      <c r="AY35" s="17" t="str">
        <f t="shared" ref="AY35:AY40" si="180">IF(AX35="","",AY34*(1-0.65)+AX35*0.65)</f>
        <v/>
      </c>
      <c r="AZ35" s="51"/>
      <c r="BA35" s="17" t="str">
        <f t="shared" ref="BA35:BA40" si="181">IF(AZ35="","",BA34*(1-0.65)+AZ35*0.65)</f>
        <v/>
      </c>
      <c r="BB35" s="51"/>
      <c r="BC35" s="17" t="str">
        <f t="shared" ref="BC35:BC40" si="182">IF(BB35="","",BC34*(1-0.65)+BB35*0.65)</f>
        <v/>
      </c>
      <c r="BD35" s="51"/>
      <c r="BE35" s="17" t="str">
        <f t="shared" ref="BE35:BE40" si="183">IF(BD35="","",BE34*(1-0.65)+BD35*0.65)</f>
        <v/>
      </c>
      <c r="BF35" s="51"/>
      <c r="BG35" s="17" t="str">
        <f t="shared" ref="BG35:BG40" si="184">IF(BF35="","",BG34*(1-0.65)+BF35*0.65)</f>
        <v/>
      </c>
      <c r="BH35" s="51"/>
      <c r="BI35" s="17" t="str">
        <f t="shared" ref="BI35:BI40" si="185">IF(BH35="","",BI34*(1-0.65)+BH35*0.65)</f>
        <v/>
      </c>
      <c r="BJ35" s="51"/>
      <c r="BK35" s="17" t="str">
        <f t="shared" ref="BK35:BK40" si="186">IF(BJ35="","",BK34*(1-0.65)+BJ35*0.65)</f>
        <v/>
      </c>
      <c r="BL35" s="51"/>
      <c r="BM35" s="17" t="str">
        <f t="shared" ref="BM35:BM40" si="187">IF(BL35="","",BM34*(1-0.65)+BL35*0.65)</f>
        <v/>
      </c>
      <c r="BN35" s="51"/>
      <c r="BO35" s="17" t="str">
        <f t="shared" ref="BO35:BO40" si="188">IF(BN35="","",BO34*(1-0.65)+BN35*0.65)</f>
        <v/>
      </c>
      <c r="BP35" s="51"/>
      <c r="BQ35" s="17" t="str">
        <f t="shared" ref="BQ35:BQ40" si="189">IF(BP35="","",BQ34*(1-0.65)+BP35*0.65)</f>
        <v/>
      </c>
      <c r="BR35" s="51"/>
      <c r="BS35" s="17" t="str">
        <f t="shared" ref="BS35:BS40" si="190">IF(BR35="","",BS34*(1-0.65)+BR35*0.65)</f>
        <v/>
      </c>
      <c r="BT35" s="9"/>
    </row>
    <row r="36" spans="1:72" x14ac:dyDescent="0.25">
      <c r="A36" s="193"/>
      <c r="B36" s="51"/>
      <c r="C36" s="17" t="str">
        <f t="shared" ref="C36:C40" si="191">IF(B36="","",C35*(1-0.65)+B36*0.65)</f>
        <v/>
      </c>
      <c r="D36" s="51"/>
      <c r="E36" s="17" t="str">
        <f t="shared" ref="E36:E40" si="192">IF(D36="","",E35*(1-0.65)+D36*0.65)</f>
        <v/>
      </c>
      <c r="F36" s="51"/>
      <c r="G36" s="17" t="str">
        <f t="shared" ref="G36:G40" si="193">IF(F36="","",G35*(1-0.65)+F36*0.65)</f>
        <v/>
      </c>
      <c r="H36" s="51"/>
      <c r="I36" s="17" t="str">
        <f t="shared" ref="I36:I40" si="194">IF(H36="","",I35*(1-0.65)+H36*0.65)</f>
        <v/>
      </c>
      <c r="J36" s="51"/>
      <c r="K36" s="17" t="str">
        <f t="shared" ref="K36:K40" si="195">IF(J36="","",K35*(1-0.65)+J36*0.65)</f>
        <v/>
      </c>
      <c r="L36" s="51"/>
      <c r="M36" s="17" t="str">
        <f t="shared" si="161"/>
        <v/>
      </c>
      <c r="N36" s="51"/>
      <c r="O36" s="17" t="str">
        <f t="shared" si="162"/>
        <v/>
      </c>
      <c r="P36" s="51"/>
      <c r="Q36" s="17" t="str">
        <f t="shared" si="163"/>
        <v/>
      </c>
      <c r="R36" s="51"/>
      <c r="S36" s="17" t="str">
        <f t="shared" si="164"/>
        <v/>
      </c>
      <c r="T36" s="51"/>
      <c r="U36" s="17" t="str">
        <f t="shared" si="165"/>
        <v/>
      </c>
      <c r="V36" s="51"/>
      <c r="W36" s="17" t="str">
        <f t="shared" si="166"/>
        <v/>
      </c>
      <c r="X36" s="51"/>
      <c r="Y36" s="17" t="str">
        <f t="shared" si="167"/>
        <v/>
      </c>
      <c r="Z36" s="51"/>
      <c r="AA36" s="17" t="str">
        <f t="shared" si="168"/>
        <v/>
      </c>
      <c r="AB36" s="51"/>
      <c r="AC36" s="17" t="str">
        <f t="shared" si="169"/>
        <v/>
      </c>
      <c r="AD36" s="51"/>
      <c r="AE36" s="17" t="str">
        <f t="shared" si="170"/>
        <v/>
      </c>
      <c r="AF36" s="51"/>
      <c r="AG36" s="17" t="str">
        <f t="shared" si="171"/>
        <v/>
      </c>
      <c r="AH36" s="51"/>
      <c r="AI36" s="17" t="str">
        <f t="shared" si="172"/>
        <v/>
      </c>
      <c r="AJ36" s="51"/>
      <c r="AK36" s="17" t="str">
        <f t="shared" si="173"/>
        <v/>
      </c>
      <c r="AL36" s="51"/>
      <c r="AM36" s="17" t="str">
        <f t="shared" si="174"/>
        <v/>
      </c>
      <c r="AN36" s="51"/>
      <c r="AO36" s="17" t="str">
        <f t="shared" si="175"/>
        <v/>
      </c>
      <c r="AP36" s="51"/>
      <c r="AQ36" s="17" t="str">
        <f t="shared" si="176"/>
        <v/>
      </c>
      <c r="AR36" s="51"/>
      <c r="AS36" s="17" t="str">
        <f t="shared" si="177"/>
        <v/>
      </c>
      <c r="AT36" s="51"/>
      <c r="AU36" s="17" t="str">
        <f t="shared" si="178"/>
        <v/>
      </c>
      <c r="AV36" s="51"/>
      <c r="AW36" s="17" t="str">
        <f t="shared" si="179"/>
        <v/>
      </c>
      <c r="AX36" s="51"/>
      <c r="AY36" s="17" t="str">
        <f t="shared" si="180"/>
        <v/>
      </c>
      <c r="AZ36" s="51"/>
      <c r="BA36" s="17" t="str">
        <f t="shared" si="181"/>
        <v/>
      </c>
      <c r="BB36" s="51"/>
      <c r="BC36" s="17" t="str">
        <f t="shared" si="182"/>
        <v/>
      </c>
      <c r="BD36" s="51"/>
      <c r="BE36" s="17" t="str">
        <f t="shared" si="183"/>
        <v/>
      </c>
      <c r="BF36" s="51"/>
      <c r="BG36" s="17" t="str">
        <f t="shared" si="184"/>
        <v/>
      </c>
      <c r="BH36" s="51"/>
      <c r="BI36" s="17" t="str">
        <f t="shared" si="185"/>
        <v/>
      </c>
      <c r="BJ36" s="51"/>
      <c r="BK36" s="17" t="str">
        <f t="shared" si="186"/>
        <v/>
      </c>
      <c r="BL36" s="51"/>
      <c r="BM36" s="17" t="str">
        <f t="shared" si="187"/>
        <v/>
      </c>
      <c r="BN36" s="51"/>
      <c r="BO36" s="17" t="str">
        <f t="shared" si="188"/>
        <v/>
      </c>
      <c r="BP36" s="51"/>
      <c r="BQ36" s="17" t="str">
        <f t="shared" si="189"/>
        <v/>
      </c>
      <c r="BR36" s="51"/>
      <c r="BS36" s="17" t="str">
        <f t="shared" si="190"/>
        <v/>
      </c>
      <c r="BT36" s="9"/>
    </row>
    <row r="37" spans="1:72" x14ac:dyDescent="0.25">
      <c r="A37" s="193"/>
      <c r="B37" s="51"/>
      <c r="C37" s="17" t="str">
        <f t="shared" si="191"/>
        <v/>
      </c>
      <c r="D37" s="51"/>
      <c r="E37" s="17" t="str">
        <f t="shared" si="192"/>
        <v/>
      </c>
      <c r="F37" s="51"/>
      <c r="G37" s="17" t="str">
        <f t="shared" si="193"/>
        <v/>
      </c>
      <c r="H37" s="51"/>
      <c r="I37" s="17" t="str">
        <f t="shared" si="194"/>
        <v/>
      </c>
      <c r="J37" s="51"/>
      <c r="K37" s="17" t="str">
        <f t="shared" si="195"/>
        <v/>
      </c>
      <c r="L37" s="51"/>
      <c r="M37" s="17" t="str">
        <f t="shared" si="161"/>
        <v/>
      </c>
      <c r="N37" s="51"/>
      <c r="O37" s="17" t="str">
        <f t="shared" si="162"/>
        <v/>
      </c>
      <c r="P37" s="51"/>
      <c r="Q37" s="17" t="str">
        <f t="shared" si="163"/>
        <v/>
      </c>
      <c r="R37" s="51"/>
      <c r="S37" s="17" t="str">
        <f t="shared" si="164"/>
        <v/>
      </c>
      <c r="T37" s="51"/>
      <c r="U37" s="17" t="str">
        <f t="shared" si="165"/>
        <v/>
      </c>
      <c r="V37" s="51"/>
      <c r="W37" s="17" t="str">
        <f t="shared" si="166"/>
        <v/>
      </c>
      <c r="X37" s="51"/>
      <c r="Y37" s="17" t="str">
        <f t="shared" si="167"/>
        <v/>
      </c>
      <c r="Z37" s="51"/>
      <c r="AA37" s="17" t="str">
        <f t="shared" si="168"/>
        <v/>
      </c>
      <c r="AB37" s="51"/>
      <c r="AC37" s="17" t="str">
        <f t="shared" si="169"/>
        <v/>
      </c>
      <c r="AD37" s="51"/>
      <c r="AE37" s="17" t="str">
        <f t="shared" si="170"/>
        <v/>
      </c>
      <c r="AF37" s="51"/>
      <c r="AG37" s="17" t="str">
        <f t="shared" si="171"/>
        <v/>
      </c>
      <c r="AH37" s="51"/>
      <c r="AI37" s="17" t="str">
        <f t="shared" si="172"/>
        <v/>
      </c>
      <c r="AJ37" s="51"/>
      <c r="AK37" s="17" t="str">
        <f t="shared" si="173"/>
        <v/>
      </c>
      <c r="AL37" s="51"/>
      <c r="AM37" s="17" t="str">
        <f t="shared" si="174"/>
        <v/>
      </c>
      <c r="AN37" s="51"/>
      <c r="AO37" s="17" t="str">
        <f t="shared" si="175"/>
        <v/>
      </c>
      <c r="AP37" s="51"/>
      <c r="AQ37" s="17" t="str">
        <f t="shared" si="176"/>
        <v/>
      </c>
      <c r="AR37" s="51"/>
      <c r="AS37" s="17" t="str">
        <f t="shared" si="177"/>
        <v/>
      </c>
      <c r="AT37" s="51"/>
      <c r="AU37" s="17" t="str">
        <f t="shared" si="178"/>
        <v/>
      </c>
      <c r="AV37" s="51"/>
      <c r="AW37" s="17" t="str">
        <f t="shared" si="179"/>
        <v/>
      </c>
      <c r="AX37" s="51"/>
      <c r="AY37" s="17" t="str">
        <f t="shared" si="180"/>
        <v/>
      </c>
      <c r="AZ37" s="51"/>
      <c r="BA37" s="17" t="str">
        <f t="shared" si="181"/>
        <v/>
      </c>
      <c r="BB37" s="51"/>
      <c r="BC37" s="17" t="str">
        <f t="shared" si="182"/>
        <v/>
      </c>
      <c r="BD37" s="51"/>
      <c r="BE37" s="17" t="str">
        <f t="shared" si="183"/>
        <v/>
      </c>
      <c r="BF37" s="51"/>
      <c r="BG37" s="17" t="str">
        <f t="shared" si="184"/>
        <v/>
      </c>
      <c r="BH37" s="51"/>
      <c r="BI37" s="17" t="str">
        <f t="shared" si="185"/>
        <v/>
      </c>
      <c r="BJ37" s="51"/>
      <c r="BK37" s="17" t="str">
        <f t="shared" si="186"/>
        <v/>
      </c>
      <c r="BL37" s="51"/>
      <c r="BM37" s="17" t="str">
        <f t="shared" si="187"/>
        <v/>
      </c>
      <c r="BN37" s="51"/>
      <c r="BO37" s="17" t="str">
        <f t="shared" si="188"/>
        <v/>
      </c>
      <c r="BP37" s="51"/>
      <c r="BQ37" s="17" t="str">
        <f t="shared" si="189"/>
        <v/>
      </c>
      <c r="BR37" s="51"/>
      <c r="BS37" s="17" t="str">
        <f t="shared" si="190"/>
        <v/>
      </c>
      <c r="BT37" s="9"/>
    </row>
    <row r="38" spans="1:72" x14ac:dyDescent="0.25">
      <c r="A38" s="193"/>
      <c r="B38" s="51"/>
      <c r="C38" s="17" t="str">
        <f t="shared" si="191"/>
        <v/>
      </c>
      <c r="D38" s="51"/>
      <c r="E38" s="17" t="str">
        <f t="shared" si="192"/>
        <v/>
      </c>
      <c r="F38" s="51"/>
      <c r="G38" s="17" t="str">
        <f t="shared" si="193"/>
        <v/>
      </c>
      <c r="H38" s="51"/>
      <c r="I38" s="17" t="str">
        <f t="shared" si="194"/>
        <v/>
      </c>
      <c r="J38" s="51"/>
      <c r="K38" s="17" t="str">
        <f t="shared" si="195"/>
        <v/>
      </c>
      <c r="L38" s="51"/>
      <c r="M38" s="17" t="str">
        <f t="shared" si="161"/>
        <v/>
      </c>
      <c r="N38" s="51"/>
      <c r="O38" s="17" t="str">
        <f t="shared" si="162"/>
        <v/>
      </c>
      <c r="P38" s="51"/>
      <c r="Q38" s="17" t="str">
        <f t="shared" si="163"/>
        <v/>
      </c>
      <c r="R38" s="51"/>
      <c r="S38" s="17" t="str">
        <f t="shared" si="164"/>
        <v/>
      </c>
      <c r="T38" s="51"/>
      <c r="U38" s="17" t="str">
        <f t="shared" si="165"/>
        <v/>
      </c>
      <c r="V38" s="51"/>
      <c r="W38" s="17" t="str">
        <f t="shared" si="166"/>
        <v/>
      </c>
      <c r="X38" s="51"/>
      <c r="Y38" s="17" t="str">
        <f t="shared" si="167"/>
        <v/>
      </c>
      <c r="Z38" s="51"/>
      <c r="AA38" s="17" t="str">
        <f t="shared" si="168"/>
        <v/>
      </c>
      <c r="AB38" s="51"/>
      <c r="AC38" s="17" t="str">
        <f t="shared" si="169"/>
        <v/>
      </c>
      <c r="AD38" s="51"/>
      <c r="AE38" s="17" t="str">
        <f t="shared" si="170"/>
        <v/>
      </c>
      <c r="AF38" s="51"/>
      <c r="AG38" s="17" t="str">
        <f t="shared" si="171"/>
        <v/>
      </c>
      <c r="AH38" s="51"/>
      <c r="AI38" s="17" t="str">
        <f t="shared" si="172"/>
        <v/>
      </c>
      <c r="AJ38" s="51"/>
      <c r="AK38" s="17" t="str">
        <f t="shared" si="173"/>
        <v/>
      </c>
      <c r="AL38" s="51"/>
      <c r="AM38" s="17" t="str">
        <f t="shared" si="174"/>
        <v/>
      </c>
      <c r="AN38" s="51"/>
      <c r="AO38" s="17" t="str">
        <f t="shared" si="175"/>
        <v/>
      </c>
      <c r="AP38" s="51"/>
      <c r="AQ38" s="17" t="str">
        <f t="shared" si="176"/>
        <v/>
      </c>
      <c r="AR38" s="51"/>
      <c r="AS38" s="17" t="str">
        <f t="shared" si="177"/>
        <v/>
      </c>
      <c r="AT38" s="51"/>
      <c r="AU38" s="17" t="str">
        <f t="shared" si="178"/>
        <v/>
      </c>
      <c r="AV38" s="51"/>
      <c r="AW38" s="17" t="str">
        <f t="shared" si="179"/>
        <v/>
      </c>
      <c r="AX38" s="51"/>
      <c r="AY38" s="17" t="str">
        <f t="shared" si="180"/>
        <v/>
      </c>
      <c r="AZ38" s="51"/>
      <c r="BA38" s="17" t="str">
        <f t="shared" si="181"/>
        <v/>
      </c>
      <c r="BB38" s="51"/>
      <c r="BC38" s="17" t="str">
        <f t="shared" si="182"/>
        <v/>
      </c>
      <c r="BD38" s="51"/>
      <c r="BE38" s="17" t="str">
        <f t="shared" si="183"/>
        <v/>
      </c>
      <c r="BF38" s="51"/>
      <c r="BG38" s="17" t="str">
        <f t="shared" si="184"/>
        <v/>
      </c>
      <c r="BH38" s="51"/>
      <c r="BI38" s="17" t="str">
        <f t="shared" si="185"/>
        <v/>
      </c>
      <c r="BJ38" s="51"/>
      <c r="BK38" s="17" t="str">
        <f t="shared" si="186"/>
        <v/>
      </c>
      <c r="BL38" s="51"/>
      <c r="BM38" s="17" t="str">
        <f t="shared" si="187"/>
        <v/>
      </c>
      <c r="BN38" s="51"/>
      <c r="BO38" s="17" t="str">
        <f t="shared" si="188"/>
        <v/>
      </c>
      <c r="BP38" s="51"/>
      <c r="BQ38" s="17" t="str">
        <f t="shared" si="189"/>
        <v/>
      </c>
      <c r="BR38" s="51"/>
      <c r="BS38" s="17" t="str">
        <f t="shared" si="190"/>
        <v/>
      </c>
      <c r="BT38" s="9"/>
    </row>
    <row r="39" spans="1:72" x14ac:dyDescent="0.25">
      <c r="A39" s="193"/>
      <c r="B39" s="51"/>
      <c r="C39" s="17" t="str">
        <f t="shared" si="191"/>
        <v/>
      </c>
      <c r="D39" s="51"/>
      <c r="E39" s="17" t="str">
        <f t="shared" si="192"/>
        <v/>
      </c>
      <c r="F39" s="51"/>
      <c r="G39" s="17" t="str">
        <f t="shared" si="193"/>
        <v/>
      </c>
      <c r="H39" s="51"/>
      <c r="I39" s="17" t="str">
        <f t="shared" si="194"/>
        <v/>
      </c>
      <c r="J39" s="51"/>
      <c r="K39" s="17" t="str">
        <f t="shared" si="195"/>
        <v/>
      </c>
      <c r="L39" s="51"/>
      <c r="M39" s="17" t="str">
        <f t="shared" si="161"/>
        <v/>
      </c>
      <c r="N39" s="51"/>
      <c r="O39" s="17" t="str">
        <f t="shared" si="162"/>
        <v/>
      </c>
      <c r="P39" s="51"/>
      <c r="Q39" s="17" t="str">
        <f t="shared" si="163"/>
        <v/>
      </c>
      <c r="R39" s="51"/>
      <c r="S39" s="17" t="str">
        <f t="shared" si="164"/>
        <v/>
      </c>
      <c r="T39" s="51"/>
      <c r="U39" s="17" t="str">
        <f t="shared" si="165"/>
        <v/>
      </c>
      <c r="V39" s="51"/>
      <c r="W39" s="17" t="str">
        <f t="shared" si="166"/>
        <v/>
      </c>
      <c r="X39" s="51"/>
      <c r="Y39" s="17" t="str">
        <f t="shared" si="167"/>
        <v/>
      </c>
      <c r="Z39" s="51"/>
      <c r="AA39" s="17" t="str">
        <f t="shared" si="168"/>
        <v/>
      </c>
      <c r="AB39" s="51"/>
      <c r="AC39" s="17" t="str">
        <f t="shared" si="169"/>
        <v/>
      </c>
      <c r="AD39" s="51"/>
      <c r="AE39" s="17" t="str">
        <f t="shared" si="170"/>
        <v/>
      </c>
      <c r="AF39" s="51"/>
      <c r="AG39" s="17" t="str">
        <f t="shared" si="171"/>
        <v/>
      </c>
      <c r="AH39" s="51"/>
      <c r="AI39" s="17" t="str">
        <f t="shared" si="172"/>
        <v/>
      </c>
      <c r="AJ39" s="51"/>
      <c r="AK39" s="17" t="str">
        <f t="shared" si="173"/>
        <v/>
      </c>
      <c r="AL39" s="51"/>
      <c r="AM39" s="17" t="str">
        <f t="shared" si="174"/>
        <v/>
      </c>
      <c r="AN39" s="51"/>
      <c r="AO39" s="17" t="str">
        <f t="shared" si="175"/>
        <v/>
      </c>
      <c r="AP39" s="51"/>
      <c r="AQ39" s="17" t="str">
        <f t="shared" si="176"/>
        <v/>
      </c>
      <c r="AR39" s="51"/>
      <c r="AS39" s="17" t="str">
        <f t="shared" si="177"/>
        <v/>
      </c>
      <c r="AT39" s="51"/>
      <c r="AU39" s="17" t="str">
        <f t="shared" si="178"/>
        <v/>
      </c>
      <c r="AV39" s="51"/>
      <c r="AW39" s="17" t="str">
        <f t="shared" si="179"/>
        <v/>
      </c>
      <c r="AX39" s="51"/>
      <c r="AY39" s="17" t="str">
        <f t="shared" si="180"/>
        <v/>
      </c>
      <c r="AZ39" s="51"/>
      <c r="BA39" s="17" t="str">
        <f t="shared" si="181"/>
        <v/>
      </c>
      <c r="BB39" s="51"/>
      <c r="BC39" s="17" t="str">
        <f t="shared" si="182"/>
        <v/>
      </c>
      <c r="BD39" s="51"/>
      <c r="BE39" s="17" t="str">
        <f t="shared" si="183"/>
        <v/>
      </c>
      <c r="BF39" s="51"/>
      <c r="BG39" s="17" t="str">
        <f t="shared" si="184"/>
        <v/>
      </c>
      <c r="BH39" s="51"/>
      <c r="BI39" s="17" t="str">
        <f t="shared" si="185"/>
        <v/>
      </c>
      <c r="BJ39" s="51"/>
      <c r="BK39" s="17" t="str">
        <f t="shared" si="186"/>
        <v/>
      </c>
      <c r="BL39" s="51"/>
      <c r="BM39" s="17" t="str">
        <f t="shared" si="187"/>
        <v/>
      </c>
      <c r="BN39" s="51"/>
      <c r="BO39" s="17" t="str">
        <f t="shared" si="188"/>
        <v/>
      </c>
      <c r="BP39" s="51"/>
      <c r="BQ39" s="17" t="str">
        <f t="shared" si="189"/>
        <v/>
      </c>
      <c r="BR39" s="51"/>
      <c r="BS39" s="17" t="str">
        <f t="shared" si="190"/>
        <v/>
      </c>
      <c r="BT39" s="9"/>
    </row>
    <row r="40" spans="1:72" s="14" customFormat="1" ht="16.5" thickBot="1" x14ac:dyDescent="0.3">
      <c r="A40" s="194"/>
      <c r="B40" s="52"/>
      <c r="C40" s="18" t="str">
        <f t="shared" si="191"/>
        <v/>
      </c>
      <c r="D40" s="52"/>
      <c r="E40" s="18" t="str">
        <f t="shared" si="192"/>
        <v/>
      </c>
      <c r="F40" s="52"/>
      <c r="G40" s="18" t="str">
        <f t="shared" si="193"/>
        <v/>
      </c>
      <c r="H40" s="52"/>
      <c r="I40" s="18" t="str">
        <f t="shared" si="194"/>
        <v/>
      </c>
      <c r="J40" s="52"/>
      <c r="K40" s="18" t="str">
        <f t="shared" si="195"/>
        <v/>
      </c>
      <c r="L40" s="52"/>
      <c r="M40" s="18" t="str">
        <f t="shared" si="161"/>
        <v/>
      </c>
      <c r="N40" s="52"/>
      <c r="O40" s="18" t="str">
        <f t="shared" si="162"/>
        <v/>
      </c>
      <c r="P40" s="52"/>
      <c r="Q40" s="18" t="str">
        <f t="shared" si="163"/>
        <v/>
      </c>
      <c r="R40" s="52"/>
      <c r="S40" s="18" t="str">
        <f t="shared" si="164"/>
        <v/>
      </c>
      <c r="T40" s="52"/>
      <c r="U40" s="18" t="str">
        <f t="shared" si="165"/>
        <v/>
      </c>
      <c r="V40" s="52"/>
      <c r="W40" s="18" t="str">
        <f t="shared" si="166"/>
        <v/>
      </c>
      <c r="X40" s="52"/>
      <c r="Y40" s="18" t="str">
        <f t="shared" si="167"/>
        <v/>
      </c>
      <c r="Z40" s="52"/>
      <c r="AA40" s="18" t="str">
        <f t="shared" si="168"/>
        <v/>
      </c>
      <c r="AB40" s="52"/>
      <c r="AC40" s="18" t="str">
        <f t="shared" si="169"/>
        <v/>
      </c>
      <c r="AD40" s="52"/>
      <c r="AE40" s="18" t="str">
        <f t="shared" si="170"/>
        <v/>
      </c>
      <c r="AF40" s="52"/>
      <c r="AG40" s="18" t="str">
        <f t="shared" si="171"/>
        <v/>
      </c>
      <c r="AH40" s="52"/>
      <c r="AI40" s="18" t="str">
        <f t="shared" si="172"/>
        <v/>
      </c>
      <c r="AJ40" s="52"/>
      <c r="AK40" s="18" t="str">
        <f t="shared" si="173"/>
        <v/>
      </c>
      <c r="AL40" s="52"/>
      <c r="AM40" s="18" t="str">
        <f t="shared" si="174"/>
        <v/>
      </c>
      <c r="AN40" s="52"/>
      <c r="AO40" s="18" t="str">
        <f t="shared" si="175"/>
        <v/>
      </c>
      <c r="AP40" s="52"/>
      <c r="AQ40" s="18" t="str">
        <f t="shared" si="176"/>
        <v/>
      </c>
      <c r="AR40" s="52"/>
      <c r="AS40" s="18" t="str">
        <f t="shared" si="177"/>
        <v/>
      </c>
      <c r="AT40" s="52"/>
      <c r="AU40" s="18" t="str">
        <f t="shared" si="178"/>
        <v/>
      </c>
      <c r="AV40" s="52"/>
      <c r="AW40" s="18" t="str">
        <f t="shared" si="179"/>
        <v/>
      </c>
      <c r="AX40" s="52"/>
      <c r="AY40" s="18" t="str">
        <f t="shared" si="180"/>
        <v/>
      </c>
      <c r="AZ40" s="52"/>
      <c r="BA40" s="18" t="str">
        <f t="shared" si="181"/>
        <v/>
      </c>
      <c r="BB40" s="52"/>
      <c r="BC40" s="18" t="str">
        <f t="shared" si="182"/>
        <v/>
      </c>
      <c r="BD40" s="52"/>
      <c r="BE40" s="18" t="str">
        <f t="shared" si="183"/>
        <v/>
      </c>
      <c r="BF40" s="52"/>
      <c r="BG40" s="18" t="str">
        <f t="shared" si="184"/>
        <v/>
      </c>
      <c r="BH40" s="52"/>
      <c r="BI40" s="18" t="str">
        <f t="shared" si="185"/>
        <v/>
      </c>
      <c r="BJ40" s="52"/>
      <c r="BK40" s="18" t="str">
        <f t="shared" si="186"/>
        <v/>
      </c>
      <c r="BL40" s="52"/>
      <c r="BM40" s="18" t="str">
        <f t="shared" si="187"/>
        <v/>
      </c>
      <c r="BN40" s="52"/>
      <c r="BO40" s="18" t="str">
        <f t="shared" si="188"/>
        <v/>
      </c>
      <c r="BP40" s="52"/>
      <c r="BQ40" s="18" t="str">
        <f t="shared" si="189"/>
        <v/>
      </c>
      <c r="BR40" s="52"/>
      <c r="BS40" s="18" t="str">
        <f t="shared" si="190"/>
        <v/>
      </c>
      <c r="BT40" s="13"/>
    </row>
    <row r="41" spans="1:72" s="12" customFormat="1" ht="16.5" thickTop="1" x14ac:dyDescent="0.25">
      <c r="A41" s="192"/>
      <c r="B41" s="50"/>
      <c r="C41" s="19" t="str">
        <f>IF(B41="","",B41)</f>
        <v/>
      </c>
      <c r="D41" s="50"/>
      <c r="E41" s="19" t="str">
        <f>IF(D41="","",D41)</f>
        <v/>
      </c>
      <c r="F41" s="50"/>
      <c r="G41" s="19" t="str">
        <f>IF(F41="","",F41)</f>
        <v/>
      </c>
      <c r="H41" s="50"/>
      <c r="I41" s="19" t="str">
        <f>IF(H41="","",H41)</f>
        <v/>
      </c>
      <c r="J41" s="50"/>
      <c r="K41" s="19" t="str">
        <f>IF(J41="","",J41)</f>
        <v/>
      </c>
      <c r="L41" s="50"/>
      <c r="M41" s="19" t="str">
        <f t="shared" si="158"/>
        <v/>
      </c>
      <c r="N41" s="50"/>
      <c r="O41" s="19" t="str">
        <f t="shared" si="118"/>
        <v/>
      </c>
      <c r="P41" s="50"/>
      <c r="Q41" s="19" t="str">
        <f t="shared" si="119"/>
        <v/>
      </c>
      <c r="R41" s="50"/>
      <c r="S41" s="19" t="str">
        <f t="shared" si="120"/>
        <v/>
      </c>
      <c r="T41" s="50"/>
      <c r="U41" s="19" t="str">
        <f t="shared" si="4"/>
        <v/>
      </c>
      <c r="V41" s="50"/>
      <c r="W41" s="19" t="str">
        <f t="shared" ref="W41:AK41" si="196">IF(V41="","",V41)</f>
        <v/>
      </c>
      <c r="X41" s="50"/>
      <c r="Y41" s="19" t="str">
        <f t="shared" si="196"/>
        <v/>
      </c>
      <c r="Z41" s="50"/>
      <c r="AA41" s="19" t="str">
        <f t="shared" si="196"/>
        <v/>
      </c>
      <c r="AB41" s="50"/>
      <c r="AC41" s="19" t="str">
        <f t="shared" si="196"/>
        <v/>
      </c>
      <c r="AD41" s="50"/>
      <c r="AE41" s="19" t="str">
        <f t="shared" si="196"/>
        <v/>
      </c>
      <c r="AF41" s="50"/>
      <c r="AG41" s="19" t="str">
        <f t="shared" si="196"/>
        <v/>
      </c>
      <c r="AH41" s="50"/>
      <c r="AI41" s="19" t="str">
        <f t="shared" si="196"/>
        <v/>
      </c>
      <c r="AJ41" s="50"/>
      <c r="AK41" s="19" t="str">
        <f t="shared" si="196"/>
        <v/>
      </c>
      <c r="AL41" s="50"/>
      <c r="AM41" s="19" t="str">
        <f t="shared" ref="AM41:AS41" si="197">IF(AL41="","",AL41)</f>
        <v/>
      </c>
      <c r="AN41" s="50"/>
      <c r="AO41" s="19" t="str">
        <f t="shared" si="197"/>
        <v/>
      </c>
      <c r="AP41" s="50"/>
      <c r="AQ41" s="19" t="str">
        <f t="shared" si="197"/>
        <v/>
      </c>
      <c r="AR41" s="50"/>
      <c r="AS41" s="19" t="str">
        <f t="shared" si="197"/>
        <v/>
      </c>
      <c r="AT41" s="50"/>
      <c r="AU41" s="19" t="str">
        <f>IF(AT41="","",AT41)</f>
        <v/>
      </c>
      <c r="AV41" s="50"/>
      <c r="AW41" s="19" t="str">
        <f>IF(AV41="","",AV41)</f>
        <v/>
      </c>
      <c r="AX41" s="50"/>
      <c r="AY41" s="19" t="str">
        <f>IF(AX41="","",AX41)</f>
        <v/>
      </c>
      <c r="AZ41" s="50"/>
      <c r="BA41" s="19" t="str">
        <f>IF(AZ41="","",AZ41)</f>
        <v/>
      </c>
      <c r="BB41" s="50"/>
      <c r="BC41" s="19" t="str">
        <f>IF(BB41="","",BB41)</f>
        <v/>
      </c>
      <c r="BD41" s="50"/>
      <c r="BE41" s="19" t="str">
        <f>IF(BD41="","",BD41)</f>
        <v/>
      </c>
      <c r="BF41" s="50"/>
      <c r="BG41" s="19" t="str">
        <f>IF(BF41="","",BF41)</f>
        <v/>
      </c>
      <c r="BH41" s="50"/>
      <c r="BI41" s="19" t="str">
        <f>IF(BH41="","",BH41)</f>
        <v/>
      </c>
      <c r="BJ41" s="50"/>
      <c r="BK41" s="19" t="str">
        <f>IF(BJ41="","",BJ41)</f>
        <v/>
      </c>
      <c r="BL41" s="50"/>
      <c r="BM41" s="19" t="str">
        <f>IF(BL41="","",BL41)</f>
        <v/>
      </c>
      <c r="BN41" s="50"/>
      <c r="BO41" s="19" t="str">
        <f>IF(BN41="","",BN41)</f>
        <v/>
      </c>
      <c r="BP41" s="50"/>
      <c r="BQ41" s="19" t="str">
        <f>IF(BP41="","",BP41)</f>
        <v/>
      </c>
      <c r="BR41" s="50"/>
      <c r="BS41" s="19" t="str">
        <f>IF(BR41="","",BR41)</f>
        <v/>
      </c>
      <c r="BT41" s="11"/>
    </row>
    <row r="42" spans="1:72" x14ac:dyDescent="0.25">
      <c r="A42" s="193"/>
      <c r="B42" s="51"/>
      <c r="C42" s="17" t="str">
        <f>IF(B42="","",C41*(1-0.65)+B42*0.65)</f>
        <v/>
      </c>
      <c r="D42" s="51"/>
      <c r="E42" s="17" t="str">
        <f>IF(D42="","",E41*(1-0.65)+D42*0.65)</f>
        <v/>
      </c>
      <c r="F42" s="51"/>
      <c r="G42" s="17" t="str">
        <f>IF(F42="","",G41*(1-0.65)+F42*0.65)</f>
        <v/>
      </c>
      <c r="H42" s="51"/>
      <c r="I42" s="17" t="str">
        <f>IF(H42="","",I41*(1-0.65)+H42*0.65)</f>
        <v/>
      </c>
      <c r="J42" s="51"/>
      <c r="K42" s="17" t="str">
        <f>IF(J42="","",K41*(1-0.65)+J42*0.65)</f>
        <v/>
      </c>
      <c r="L42" s="51"/>
      <c r="M42" s="17" t="str">
        <f t="shared" ref="M42:M47" si="198">IF(L42="","",M41*(1-0.65)+L42*0.65)</f>
        <v/>
      </c>
      <c r="N42" s="51"/>
      <c r="O42" s="17" t="str">
        <f t="shared" ref="O42:O47" si="199">IF(N42="","",O41*(1-0.65)+N42*0.65)</f>
        <v/>
      </c>
      <c r="P42" s="51"/>
      <c r="Q42" s="17" t="str">
        <f t="shared" ref="Q42:Q47" si="200">IF(P42="","",Q41*(1-0.65)+P42*0.65)</f>
        <v/>
      </c>
      <c r="R42" s="51"/>
      <c r="S42" s="17" t="str">
        <f t="shared" ref="S42:S47" si="201">IF(R42="","",S41*(1-0.65)+R42*0.65)</f>
        <v/>
      </c>
      <c r="T42" s="51"/>
      <c r="U42" s="17" t="str">
        <f t="shared" ref="U42:U47" si="202">IF(T42="","",U41*(1-0.65)+T42*0.65)</f>
        <v/>
      </c>
      <c r="V42" s="51"/>
      <c r="W42" s="17" t="str">
        <f t="shared" ref="W42:W47" si="203">IF(V42="","",W41*(1-0.65)+V42*0.65)</f>
        <v/>
      </c>
      <c r="X42" s="51"/>
      <c r="Y42" s="17" t="str">
        <f t="shared" ref="Y42:Y47" si="204">IF(X42="","",Y41*(1-0.65)+X42*0.65)</f>
        <v/>
      </c>
      <c r="Z42" s="51"/>
      <c r="AA42" s="17" t="str">
        <f t="shared" ref="AA42:AA47" si="205">IF(Z42="","",AA41*(1-0.65)+Z42*0.65)</f>
        <v/>
      </c>
      <c r="AB42" s="51"/>
      <c r="AC42" s="17" t="str">
        <f t="shared" ref="AC42:AC47" si="206">IF(AB42="","",AC41*(1-0.65)+AB42*0.65)</f>
        <v/>
      </c>
      <c r="AD42" s="51"/>
      <c r="AE42" s="17" t="str">
        <f t="shared" ref="AE42:AE47" si="207">IF(AD42="","",AE41*(1-0.65)+AD42*0.65)</f>
        <v/>
      </c>
      <c r="AF42" s="51"/>
      <c r="AG42" s="17" t="str">
        <f t="shared" ref="AG42:AG47" si="208">IF(AF42="","",AG41*(1-0.65)+AF42*0.65)</f>
        <v/>
      </c>
      <c r="AH42" s="51"/>
      <c r="AI42" s="17" t="str">
        <f t="shared" ref="AI42:AI47" si="209">IF(AH42="","",AI41*(1-0.65)+AH42*0.65)</f>
        <v/>
      </c>
      <c r="AJ42" s="51"/>
      <c r="AK42" s="17" t="str">
        <f t="shared" ref="AK42:AK47" si="210">IF(AJ42="","",AK41*(1-0.65)+AJ42*0.65)</f>
        <v/>
      </c>
      <c r="AL42" s="51"/>
      <c r="AM42" s="17" t="str">
        <f t="shared" ref="AM42:AM47" si="211">IF(AL42="","",AM41*(1-0.65)+AL42*0.65)</f>
        <v/>
      </c>
      <c r="AN42" s="51"/>
      <c r="AO42" s="17" t="str">
        <f t="shared" ref="AO42:AO47" si="212">IF(AN42="","",AO41*(1-0.65)+AN42*0.65)</f>
        <v/>
      </c>
      <c r="AP42" s="51"/>
      <c r="AQ42" s="17" t="str">
        <f t="shared" ref="AQ42:AQ47" si="213">IF(AP42="","",AQ41*(1-0.65)+AP42*0.65)</f>
        <v/>
      </c>
      <c r="AR42" s="51"/>
      <c r="AS42" s="17" t="str">
        <f t="shared" ref="AS42:AS47" si="214">IF(AR42="","",AS41*(1-0.65)+AR42*0.65)</f>
        <v/>
      </c>
      <c r="AT42" s="51"/>
      <c r="AU42" s="17" t="str">
        <f t="shared" ref="AU42:AU47" si="215">IF(AT42="","",AU41*(1-0.65)+AT42*0.65)</f>
        <v/>
      </c>
      <c r="AV42" s="51"/>
      <c r="AW42" s="17" t="str">
        <f t="shared" ref="AW42:AW47" si="216">IF(AV42="","",AW41*(1-0.65)+AV42*0.65)</f>
        <v/>
      </c>
      <c r="AX42" s="51"/>
      <c r="AY42" s="17" t="str">
        <f t="shared" ref="AY42:AY47" si="217">IF(AX42="","",AY41*(1-0.65)+AX42*0.65)</f>
        <v/>
      </c>
      <c r="AZ42" s="51"/>
      <c r="BA42" s="17" t="str">
        <f t="shared" ref="BA42:BA47" si="218">IF(AZ42="","",BA41*(1-0.65)+AZ42*0.65)</f>
        <v/>
      </c>
      <c r="BB42" s="51"/>
      <c r="BC42" s="17" t="str">
        <f t="shared" ref="BC42:BC47" si="219">IF(BB42="","",BC41*(1-0.65)+BB42*0.65)</f>
        <v/>
      </c>
      <c r="BD42" s="51"/>
      <c r="BE42" s="17" t="str">
        <f t="shared" ref="BE42:BE47" si="220">IF(BD42="","",BE41*(1-0.65)+BD42*0.65)</f>
        <v/>
      </c>
      <c r="BF42" s="51"/>
      <c r="BG42" s="17" t="str">
        <f t="shared" ref="BG42:BG47" si="221">IF(BF42="","",BG41*(1-0.65)+BF42*0.65)</f>
        <v/>
      </c>
      <c r="BH42" s="51"/>
      <c r="BI42" s="17" t="str">
        <f t="shared" ref="BI42:BI47" si="222">IF(BH42="","",BI41*(1-0.65)+BH42*0.65)</f>
        <v/>
      </c>
      <c r="BJ42" s="51"/>
      <c r="BK42" s="17" t="str">
        <f t="shared" ref="BK42:BK47" si="223">IF(BJ42="","",BK41*(1-0.65)+BJ42*0.65)</f>
        <v/>
      </c>
      <c r="BL42" s="51"/>
      <c r="BM42" s="17" t="str">
        <f t="shared" ref="BM42:BM47" si="224">IF(BL42="","",BM41*(1-0.65)+BL42*0.65)</f>
        <v/>
      </c>
      <c r="BN42" s="51"/>
      <c r="BO42" s="17" t="str">
        <f t="shared" ref="BO42:BO47" si="225">IF(BN42="","",BO41*(1-0.65)+BN42*0.65)</f>
        <v/>
      </c>
      <c r="BP42" s="51"/>
      <c r="BQ42" s="17" t="str">
        <f t="shared" ref="BQ42:BQ47" si="226">IF(BP42="","",BQ41*(1-0.65)+BP42*0.65)</f>
        <v/>
      </c>
      <c r="BR42" s="51"/>
      <c r="BS42" s="17" t="str">
        <f t="shared" ref="BS42:BS47" si="227">IF(BR42="","",BS41*(1-0.65)+BR42*0.65)</f>
        <v/>
      </c>
      <c r="BT42" s="9"/>
    </row>
    <row r="43" spans="1:72" x14ac:dyDescent="0.25">
      <c r="A43" s="193"/>
      <c r="B43" s="51"/>
      <c r="C43" s="17" t="str">
        <f t="shared" ref="C43:C47" si="228">IF(B43="","",C42*(1-0.65)+B43*0.65)</f>
        <v/>
      </c>
      <c r="D43" s="51"/>
      <c r="E43" s="17" t="str">
        <f t="shared" ref="E43:E47" si="229">IF(D43="","",E42*(1-0.65)+D43*0.65)</f>
        <v/>
      </c>
      <c r="F43" s="51"/>
      <c r="G43" s="17" t="str">
        <f t="shared" ref="G43:G47" si="230">IF(F43="","",G42*(1-0.65)+F43*0.65)</f>
        <v/>
      </c>
      <c r="H43" s="51"/>
      <c r="I43" s="17" t="str">
        <f t="shared" ref="I43:I47" si="231">IF(H43="","",I42*(1-0.65)+H43*0.65)</f>
        <v/>
      </c>
      <c r="J43" s="51"/>
      <c r="K43" s="17" t="str">
        <f t="shared" ref="K43:K47" si="232">IF(J43="","",K42*(1-0.65)+J43*0.65)</f>
        <v/>
      </c>
      <c r="L43" s="51"/>
      <c r="M43" s="17" t="str">
        <f t="shared" si="198"/>
        <v/>
      </c>
      <c r="N43" s="51"/>
      <c r="O43" s="17" t="str">
        <f t="shared" si="199"/>
        <v/>
      </c>
      <c r="P43" s="51"/>
      <c r="Q43" s="17" t="str">
        <f t="shared" si="200"/>
        <v/>
      </c>
      <c r="R43" s="51"/>
      <c r="S43" s="17" t="str">
        <f t="shared" si="201"/>
        <v/>
      </c>
      <c r="T43" s="51"/>
      <c r="U43" s="17" t="str">
        <f t="shared" si="202"/>
        <v/>
      </c>
      <c r="V43" s="51"/>
      <c r="W43" s="17" t="str">
        <f t="shared" si="203"/>
        <v/>
      </c>
      <c r="X43" s="51"/>
      <c r="Y43" s="17" t="str">
        <f t="shared" si="204"/>
        <v/>
      </c>
      <c r="Z43" s="51"/>
      <c r="AA43" s="17" t="str">
        <f t="shared" si="205"/>
        <v/>
      </c>
      <c r="AB43" s="51"/>
      <c r="AC43" s="17" t="str">
        <f t="shared" si="206"/>
        <v/>
      </c>
      <c r="AD43" s="51"/>
      <c r="AE43" s="17" t="str">
        <f t="shared" si="207"/>
        <v/>
      </c>
      <c r="AF43" s="51"/>
      <c r="AG43" s="17" t="str">
        <f t="shared" si="208"/>
        <v/>
      </c>
      <c r="AH43" s="51"/>
      <c r="AI43" s="17" t="str">
        <f t="shared" si="209"/>
        <v/>
      </c>
      <c r="AJ43" s="51"/>
      <c r="AK43" s="17" t="str">
        <f t="shared" si="210"/>
        <v/>
      </c>
      <c r="AL43" s="51"/>
      <c r="AM43" s="17" t="str">
        <f t="shared" si="211"/>
        <v/>
      </c>
      <c r="AN43" s="51"/>
      <c r="AO43" s="17" t="str">
        <f t="shared" si="212"/>
        <v/>
      </c>
      <c r="AP43" s="51"/>
      <c r="AQ43" s="17" t="str">
        <f t="shared" si="213"/>
        <v/>
      </c>
      <c r="AR43" s="51"/>
      <c r="AS43" s="17" t="str">
        <f t="shared" si="214"/>
        <v/>
      </c>
      <c r="AT43" s="51"/>
      <c r="AU43" s="17" t="str">
        <f t="shared" si="215"/>
        <v/>
      </c>
      <c r="AV43" s="51"/>
      <c r="AW43" s="17" t="str">
        <f t="shared" si="216"/>
        <v/>
      </c>
      <c r="AX43" s="51"/>
      <c r="AY43" s="17" t="str">
        <f t="shared" si="217"/>
        <v/>
      </c>
      <c r="AZ43" s="51"/>
      <c r="BA43" s="17" t="str">
        <f t="shared" si="218"/>
        <v/>
      </c>
      <c r="BB43" s="51"/>
      <c r="BC43" s="17" t="str">
        <f t="shared" si="219"/>
        <v/>
      </c>
      <c r="BD43" s="51"/>
      <c r="BE43" s="17" t="str">
        <f t="shared" si="220"/>
        <v/>
      </c>
      <c r="BF43" s="51"/>
      <c r="BG43" s="17" t="str">
        <f t="shared" si="221"/>
        <v/>
      </c>
      <c r="BH43" s="51"/>
      <c r="BI43" s="17" t="str">
        <f t="shared" si="222"/>
        <v/>
      </c>
      <c r="BJ43" s="51"/>
      <c r="BK43" s="17" t="str">
        <f t="shared" si="223"/>
        <v/>
      </c>
      <c r="BL43" s="51"/>
      <c r="BM43" s="17" t="str">
        <f t="shared" si="224"/>
        <v/>
      </c>
      <c r="BN43" s="51"/>
      <c r="BO43" s="17" t="str">
        <f t="shared" si="225"/>
        <v/>
      </c>
      <c r="BP43" s="51"/>
      <c r="BQ43" s="17" t="str">
        <f t="shared" si="226"/>
        <v/>
      </c>
      <c r="BR43" s="51"/>
      <c r="BS43" s="17" t="str">
        <f t="shared" si="227"/>
        <v/>
      </c>
      <c r="BT43" s="9"/>
    </row>
    <row r="44" spans="1:72" x14ac:dyDescent="0.25">
      <c r="A44" s="193"/>
      <c r="B44" s="51"/>
      <c r="C44" s="17" t="str">
        <f t="shared" si="228"/>
        <v/>
      </c>
      <c r="D44" s="51"/>
      <c r="E44" s="17" t="str">
        <f t="shared" si="229"/>
        <v/>
      </c>
      <c r="F44" s="51"/>
      <c r="G44" s="17" t="str">
        <f t="shared" si="230"/>
        <v/>
      </c>
      <c r="H44" s="51"/>
      <c r="I44" s="17" t="str">
        <f t="shared" si="231"/>
        <v/>
      </c>
      <c r="J44" s="51"/>
      <c r="K44" s="17" t="str">
        <f t="shared" si="232"/>
        <v/>
      </c>
      <c r="L44" s="51"/>
      <c r="M44" s="17" t="str">
        <f t="shared" si="198"/>
        <v/>
      </c>
      <c r="N44" s="51"/>
      <c r="O44" s="17" t="str">
        <f t="shared" si="199"/>
        <v/>
      </c>
      <c r="P44" s="51"/>
      <c r="Q44" s="17" t="str">
        <f t="shared" si="200"/>
        <v/>
      </c>
      <c r="R44" s="51"/>
      <c r="S44" s="17" t="str">
        <f t="shared" si="201"/>
        <v/>
      </c>
      <c r="T44" s="51"/>
      <c r="U44" s="17" t="str">
        <f t="shared" si="202"/>
        <v/>
      </c>
      <c r="V44" s="51"/>
      <c r="W44" s="17" t="str">
        <f t="shared" si="203"/>
        <v/>
      </c>
      <c r="X44" s="51"/>
      <c r="Y44" s="17" t="str">
        <f t="shared" si="204"/>
        <v/>
      </c>
      <c r="Z44" s="51"/>
      <c r="AA44" s="17" t="str">
        <f t="shared" si="205"/>
        <v/>
      </c>
      <c r="AB44" s="51"/>
      <c r="AC44" s="17" t="str">
        <f t="shared" si="206"/>
        <v/>
      </c>
      <c r="AD44" s="51"/>
      <c r="AE44" s="17" t="str">
        <f t="shared" si="207"/>
        <v/>
      </c>
      <c r="AF44" s="51"/>
      <c r="AG44" s="17" t="str">
        <f t="shared" si="208"/>
        <v/>
      </c>
      <c r="AH44" s="51"/>
      <c r="AI44" s="17" t="str">
        <f t="shared" si="209"/>
        <v/>
      </c>
      <c r="AJ44" s="51"/>
      <c r="AK44" s="17" t="str">
        <f t="shared" si="210"/>
        <v/>
      </c>
      <c r="AL44" s="51"/>
      <c r="AM44" s="17" t="str">
        <f t="shared" si="211"/>
        <v/>
      </c>
      <c r="AN44" s="51"/>
      <c r="AO44" s="17" t="str">
        <f t="shared" si="212"/>
        <v/>
      </c>
      <c r="AP44" s="51"/>
      <c r="AQ44" s="17" t="str">
        <f t="shared" si="213"/>
        <v/>
      </c>
      <c r="AR44" s="51"/>
      <c r="AS44" s="17" t="str">
        <f t="shared" si="214"/>
        <v/>
      </c>
      <c r="AT44" s="51"/>
      <c r="AU44" s="17" t="str">
        <f t="shared" si="215"/>
        <v/>
      </c>
      <c r="AV44" s="51"/>
      <c r="AW44" s="17" t="str">
        <f t="shared" si="216"/>
        <v/>
      </c>
      <c r="AX44" s="51"/>
      <c r="AY44" s="17" t="str">
        <f t="shared" si="217"/>
        <v/>
      </c>
      <c r="AZ44" s="51"/>
      <c r="BA44" s="17" t="str">
        <f t="shared" si="218"/>
        <v/>
      </c>
      <c r="BB44" s="51"/>
      <c r="BC44" s="17" t="str">
        <f t="shared" si="219"/>
        <v/>
      </c>
      <c r="BD44" s="51"/>
      <c r="BE44" s="17" t="str">
        <f t="shared" si="220"/>
        <v/>
      </c>
      <c r="BF44" s="51"/>
      <c r="BG44" s="17" t="str">
        <f t="shared" si="221"/>
        <v/>
      </c>
      <c r="BH44" s="51"/>
      <c r="BI44" s="17" t="str">
        <f t="shared" si="222"/>
        <v/>
      </c>
      <c r="BJ44" s="51"/>
      <c r="BK44" s="17" t="str">
        <f t="shared" si="223"/>
        <v/>
      </c>
      <c r="BL44" s="51"/>
      <c r="BM44" s="17" t="str">
        <f t="shared" si="224"/>
        <v/>
      </c>
      <c r="BN44" s="51"/>
      <c r="BO44" s="17" t="str">
        <f t="shared" si="225"/>
        <v/>
      </c>
      <c r="BP44" s="51"/>
      <c r="BQ44" s="17" t="str">
        <f t="shared" si="226"/>
        <v/>
      </c>
      <c r="BR44" s="51"/>
      <c r="BS44" s="17" t="str">
        <f t="shared" si="227"/>
        <v/>
      </c>
      <c r="BT44" s="9"/>
    </row>
    <row r="45" spans="1:72" x14ac:dyDescent="0.25">
      <c r="A45" s="193"/>
      <c r="B45" s="51"/>
      <c r="C45" s="17" t="str">
        <f t="shared" si="228"/>
        <v/>
      </c>
      <c r="D45" s="51"/>
      <c r="E45" s="17" t="str">
        <f t="shared" si="229"/>
        <v/>
      </c>
      <c r="F45" s="51"/>
      <c r="G45" s="17" t="str">
        <f t="shared" si="230"/>
        <v/>
      </c>
      <c r="H45" s="51"/>
      <c r="I45" s="17" t="str">
        <f t="shared" si="231"/>
        <v/>
      </c>
      <c r="J45" s="51"/>
      <c r="K45" s="17" t="str">
        <f t="shared" si="232"/>
        <v/>
      </c>
      <c r="L45" s="51"/>
      <c r="M45" s="17" t="str">
        <f t="shared" si="198"/>
        <v/>
      </c>
      <c r="N45" s="51"/>
      <c r="O45" s="17" t="str">
        <f t="shared" si="199"/>
        <v/>
      </c>
      <c r="P45" s="51"/>
      <c r="Q45" s="17" t="str">
        <f t="shared" si="200"/>
        <v/>
      </c>
      <c r="R45" s="51"/>
      <c r="S45" s="17" t="str">
        <f t="shared" si="201"/>
        <v/>
      </c>
      <c r="T45" s="51"/>
      <c r="U45" s="17" t="str">
        <f t="shared" si="202"/>
        <v/>
      </c>
      <c r="V45" s="51"/>
      <c r="W45" s="17" t="str">
        <f t="shared" si="203"/>
        <v/>
      </c>
      <c r="X45" s="51"/>
      <c r="Y45" s="17" t="str">
        <f t="shared" si="204"/>
        <v/>
      </c>
      <c r="Z45" s="51"/>
      <c r="AA45" s="17" t="str">
        <f t="shared" si="205"/>
        <v/>
      </c>
      <c r="AB45" s="51"/>
      <c r="AC45" s="17" t="str">
        <f t="shared" si="206"/>
        <v/>
      </c>
      <c r="AD45" s="51"/>
      <c r="AE45" s="17" t="str">
        <f t="shared" si="207"/>
        <v/>
      </c>
      <c r="AF45" s="51"/>
      <c r="AG45" s="17" t="str">
        <f t="shared" si="208"/>
        <v/>
      </c>
      <c r="AH45" s="51"/>
      <c r="AI45" s="17" t="str">
        <f t="shared" si="209"/>
        <v/>
      </c>
      <c r="AJ45" s="51"/>
      <c r="AK45" s="17" t="str">
        <f t="shared" si="210"/>
        <v/>
      </c>
      <c r="AL45" s="51"/>
      <c r="AM45" s="17" t="str">
        <f t="shared" si="211"/>
        <v/>
      </c>
      <c r="AN45" s="51"/>
      <c r="AO45" s="17" t="str">
        <f t="shared" si="212"/>
        <v/>
      </c>
      <c r="AP45" s="51"/>
      <c r="AQ45" s="17" t="str">
        <f t="shared" si="213"/>
        <v/>
      </c>
      <c r="AR45" s="51"/>
      <c r="AS45" s="17" t="str">
        <f t="shared" si="214"/>
        <v/>
      </c>
      <c r="AT45" s="51"/>
      <c r="AU45" s="17" t="str">
        <f t="shared" si="215"/>
        <v/>
      </c>
      <c r="AV45" s="51"/>
      <c r="AW45" s="17" t="str">
        <f t="shared" si="216"/>
        <v/>
      </c>
      <c r="AX45" s="51"/>
      <c r="AY45" s="17" t="str">
        <f t="shared" si="217"/>
        <v/>
      </c>
      <c r="AZ45" s="51"/>
      <c r="BA45" s="17" t="str">
        <f t="shared" si="218"/>
        <v/>
      </c>
      <c r="BB45" s="51"/>
      <c r="BC45" s="17" t="str">
        <f t="shared" si="219"/>
        <v/>
      </c>
      <c r="BD45" s="51"/>
      <c r="BE45" s="17" t="str">
        <f t="shared" si="220"/>
        <v/>
      </c>
      <c r="BF45" s="51"/>
      <c r="BG45" s="17" t="str">
        <f t="shared" si="221"/>
        <v/>
      </c>
      <c r="BH45" s="51"/>
      <c r="BI45" s="17" t="str">
        <f t="shared" si="222"/>
        <v/>
      </c>
      <c r="BJ45" s="51"/>
      <c r="BK45" s="17" t="str">
        <f t="shared" si="223"/>
        <v/>
      </c>
      <c r="BL45" s="51"/>
      <c r="BM45" s="17" t="str">
        <f t="shared" si="224"/>
        <v/>
      </c>
      <c r="BN45" s="51"/>
      <c r="BO45" s="17" t="str">
        <f t="shared" si="225"/>
        <v/>
      </c>
      <c r="BP45" s="51"/>
      <c r="BQ45" s="17" t="str">
        <f t="shared" si="226"/>
        <v/>
      </c>
      <c r="BR45" s="51"/>
      <c r="BS45" s="17" t="str">
        <f t="shared" si="227"/>
        <v/>
      </c>
      <c r="BT45" s="9"/>
    </row>
    <row r="46" spans="1:72" x14ac:dyDescent="0.25">
      <c r="A46" s="193"/>
      <c r="B46" s="51"/>
      <c r="C46" s="17" t="str">
        <f t="shared" si="228"/>
        <v/>
      </c>
      <c r="D46" s="51"/>
      <c r="E46" s="17" t="str">
        <f t="shared" si="229"/>
        <v/>
      </c>
      <c r="F46" s="51"/>
      <c r="G46" s="17" t="str">
        <f t="shared" si="230"/>
        <v/>
      </c>
      <c r="H46" s="51"/>
      <c r="I46" s="17" t="str">
        <f t="shared" si="231"/>
        <v/>
      </c>
      <c r="J46" s="51"/>
      <c r="K46" s="17" t="str">
        <f t="shared" si="232"/>
        <v/>
      </c>
      <c r="L46" s="51"/>
      <c r="M46" s="17" t="str">
        <f t="shared" si="198"/>
        <v/>
      </c>
      <c r="N46" s="51"/>
      <c r="O46" s="17" t="str">
        <f t="shared" si="199"/>
        <v/>
      </c>
      <c r="P46" s="51"/>
      <c r="Q46" s="17" t="str">
        <f t="shared" si="200"/>
        <v/>
      </c>
      <c r="R46" s="51"/>
      <c r="S46" s="17" t="str">
        <f t="shared" si="201"/>
        <v/>
      </c>
      <c r="T46" s="51"/>
      <c r="U46" s="17" t="str">
        <f t="shared" si="202"/>
        <v/>
      </c>
      <c r="V46" s="51"/>
      <c r="W46" s="17" t="str">
        <f t="shared" si="203"/>
        <v/>
      </c>
      <c r="X46" s="51"/>
      <c r="Y46" s="17" t="str">
        <f t="shared" si="204"/>
        <v/>
      </c>
      <c r="Z46" s="51"/>
      <c r="AA46" s="17" t="str">
        <f t="shared" si="205"/>
        <v/>
      </c>
      <c r="AB46" s="51"/>
      <c r="AC46" s="17" t="str">
        <f t="shared" si="206"/>
        <v/>
      </c>
      <c r="AD46" s="51"/>
      <c r="AE46" s="17" t="str">
        <f t="shared" si="207"/>
        <v/>
      </c>
      <c r="AF46" s="51"/>
      <c r="AG46" s="17" t="str">
        <f t="shared" si="208"/>
        <v/>
      </c>
      <c r="AH46" s="51"/>
      <c r="AI46" s="17" t="str">
        <f t="shared" si="209"/>
        <v/>
      </c>
      <c r="AJ46" s="51"/>
      <c r="AK46" s="17" t="str">
        <f t="shared" si="210"/>
        <v/>
      </c>
      <c r="AL46" s="51"/>
      <c r="AM46" s="17" t="str">
        <f t="shared" si="211"/>
        <v/>
      </c>
      <c r="AN46" s="51"/>
      <c r="AO46" s="17" t="str">
        <f t="shared" si="212"/>
        <v/>
      </c>
      <c r="AP46" s="51"/>
      <c r="AQ46" s="17" t="str">
        <f t="shared" si="213"/>
        <v/>
      </c>
      <c r="AR46" s="51"/>
      <c r="AS46" s="17" t="str">
        <f t="shared" si="214"/>
        <v/>
      </c>
      <c r="AT46" s="51"/>
      <c r="AU46" s="17" t="str">
        <f t="shared" si="215"/>
        <v/>
      </c>
      <c r="AV46" s="51"/>
      <c r="AW46" s="17" t="str">
        <f t="shared" si="216"/>
        <v/>
      </c>
      <c r="AX46" s="51"/>
      <c r="AY46" s="17" t="str">
        <f t="shared" si="217"/>
        <v/>
      </c>
      <c r="AZ46" s="51"/>
      <c r="BA46" s="17" t="str">
        <f t="shared" si="218"/>
        <v/>
      </c>
      <c r="BB46" s="51"/>
      <c r="BC46" s="17" t="str">
        <f t="shared" si="219"/>
        <v/>
      </c>
      <c r="BD46" s="51"/>
      <c r="BE46" s="17" t="str">
        <f t="shared" si="220"/>
        <v/>
      </c>
      <c r="BF46" s="51"/>
      <c r="BG46" s="17" t="str">
        <f t="shared" si="221"/>
        <v/>
      </c>
      <c r="BH46" s="51"/>
      <c r="BI46" s="17" t="str">
        <f t="shared" si="222"/>
        <v/>
      </c>
      <c r="BJ46" s="51"/>
      <c r="BK46" s="17" t="str">
        <f t="shared" si="223"/>
        <v/>
      </c>
      <c r="BL46" s="51"/>
      <c r="BM46" s="17" t="str">
        <f t="shared" si="224"/>
        <v/>
      </c>
      <c r="BN46" s="51"/>
      <c r="BO46" s="17" t="str">
        <f t="shared" si="225"/>
        <v/>
      </c>
      <c r="BP46" s="51"/>
      <c r="BQ46" s="17" t="str">
        <f t="shared" si="226"/>
        <v/>
      </c>
      <c r="BR46" s="51"/>
      <c r="BS46" s="17" t="str">
        <f t="shared" si="227"/>
        <v/>
      </c>
      <c r="BT46" s="9"/>
    </row>
    <row r="47" spans="1:72" s="14" customFormat="1" ht="16.5" thickBot="1" x14ac:dyDescent="0.3">
      <c r="A47" s="194"/>
      <c r="B47" s="52"/>
      <c r="C47" s="18" t="str">
        <f t="shared" si="228"/>
        <v/>
      </c>
      <c r="D47" s="52"/>
      <c r="E47" s="18" t="str">
        <f t="shared" si="229"/>
        <v/>
      </c>
      <c r="F47" s="52"/>
      <c r="G47" s="18" t="str">
        <f t="shared" si="230"/>
        <v/>
      </c>
      <c r="H47" s="52"/>
      <c r="I47" s="18" t="str">
        <f t="shared" si="231"/>
        <v/>
      </c>
      <c r="J47" s="52"/>
      <c r="K47" s="18" t="str">
        <f t="shared" si="232"/>
        <v/>
      </c>
      <c r="L47" s="52"/>
      <c r="M47" s="18" t="str">
        <f t="shared" si="198"/>
        <v/>
      </c>
      <c r="N47" s="52"/>
      <c r="O47" s="18" t="str">
        <f t="shared" si="199"/>
        <v/>
      </c>
      <c r="P47" s="52"/>
      <c r="Q47" s="18" t="str">
        <f t="shared" si="200"/>
        <v/>
      </c>
      <c r="R47" s="52"/>
      <c r="S47" s="18" t="str">
        <f t="shared" si="201"/>
        <v/>
      </c>
      <c r="T47" s="52"/>
      <c r="U47" s="18" t="str">
        <f t="shared" si="202"/>
        <v/>
      </c>
      <c r="V47" s="52"/>
      <c r="W47" s="18" t="str">
        <f t="shared" si="203"/>
        <v/>
      </c>
      <c r="X47" s="52"/>
      <c r="Y47" s="18" t="str">
        <f t="shared" si="204"/>
        <v/>
      </c>
      <c r="Z47" s="52"/>
      <c r="AA47" s="18" t="str">
        <f t="shared" si="205"/>
        <v/>
      </c>
      <c r="AB47" s="52"/>
      <c r="AC47" s="18" t="str">
        <f t="shared" si="206"/>
        <v/>
      </c>
      <c r="AD47" s="52"/>
      <c r="AE47" s="18" t="str">
        <f t="shared" si="207"/>
        <v/>
      </c>
      <c r="AF47" s="52"/>
      <c r="AG47" s="18" t="str">
        <f t="shared" si="208"/>
        <v/>
      </c>
      <c r="AH47" s="52"/>
      <c r="AI47" s="18" t="str">
        <f t="shared" si="209"/>
        <v/>
      </c>
      <c r="AJ47" s="52"/>
      <c r="AK47" s="18" t="str">
        <f t="shared" si="210"/>
        <v/>
      </c>
      <c r="AL47" s="52"/>
      <c r="AM47" s="18" t="str">
        <f t="shared" si="211"/>
        <v/>
      </c>
      <c r="AN47" s="52"/>
      <c r="AO47" s="18" t="str">
        <f t="shared" si="212"/>
        <v/>
      </c>
      <c r="AP47" s="52"/>
      <c r="AQ47" s="18" t="str">
        <f t="shared" si="213"/>
        <v/>
      </c>
      <c r="AR47" s="52"/>
      <c r="AS47" s="18" t="str">
        <f t="shared" si="214"/>
        <v/>
      </c>
      <c r="AT47" s="52"/>
      <c r="AU47" s="18" t="str">
        <f t="shared" si="215"/>
        <v/>
      </c>
      <c r="AV47" s="52"/>
      <c r="AW47" s="18" t="str">
        <f t="shared" si="216"/>
        <v/>
      </c>
      <c r="AX47" s="52"/>
      <c r="AY47" s="18" t="str">
        <f t="shared" si="217"/>
        <v/>
      </c>
      <c r="AZ47" s="52"/>
      <c r="BA47" s="18" t="str">
        <f t="shared" si="218"/>
        <v/>
      </c>
      <c r="BB47" s="52"/>
      <c r="BC47" s="18" t="str">
        <f t="shared" si="219"/>
        <v/>
      </c>
      <c r="BD47" s="52"/>
      <c r="BE47" s="18" t="str">
        <f t="shared" si="220"/>
        <v/>
      </c>
      <c r="BF47" s="52"/>
      <c r="BG47" s="18" t="str">
        <f t="shared" si="221"/>
        <v/>
      </c>
      <c r="BH47" s="52"/>
      <c r="BI47" s="18" t="str">
        <f t="shared" si="222"/>
        <v/>
      </c>
      <c r="BJ47" s="52"/>
      <c r="BK47" s="18" t="str">
        <f t="shared" si="223"/>
        <v/>
      </c>
      <c r="BL47" s="52"/>
      <c r="BM47" s="18" t="str">
        <f t="shared" si="224"/>
        <v/>
      </c>
      <c r="BN47" s="52"/>
      <c r="BO47" s="18" t="str">
        <f t="shared" si="225"/>
        <v/>
      </c>
      <c r="BP47" s="52"/>
      <c r="BQ47" s="18" t="str">
        <f t="shared" si="226"/>
        <v/>
      </c>
      <c r="BR47" s="52"/>
      <c r="BS47" s="18" t="str">
        <f t="shared" si="227"/>
        <v/>
      </c>
      <c r="BT47" s="13"/>
    </row>
    <row r="48" spans="1:72" s="12" customFormat="1" ht="16.5" customHeight="1" thickTop="1" x14ac:dyDescent="0.25">
      <c r="A48" s="189"/>
      <c r="B48" s="50"/>
      <c r="C48" s="19" t="str">
        <f t="shared" ref="C48" si="233">IF(B48="","",B48)</f>
        <v/>
      </c>
      <c r="D48" s="50"/>
      <c r="E48" s="19" t="str">
        <f t="shared" ref="E48" si="234">IF(D48="","",D48)</f>
        <v/>
      </c>
      <c r="F48" s="50"/>
      <c r="G48" s="19" t="str">
        <f t="shared" ref="G48" si="235">IF(F48="","",F48)</f>
        <v/>
      </c>
      <c r="H48" s="50"/>
      <c r="I48" s="19" t="str">
        <f t="shared" ref="I48" si="236">IF(H48="","",H48)</f>
        <v/>
      </c>
      <c r="J48" s="50"/>
      <c r="K48" s="19" t="str">
        <f t="shared" ref="K48" si="237">IF(J48="","",J48)</f>
        <v/>
      </c>
      <c r="L48" s="50"/>
      <c r="M48" s="19" t="str">
        <f t="shared" ref="M48:M55" si="238">IF(L48="","",L48)</f>
        <v/>
      </c>
      <c r="N48" s="50"/>
      <c r="O48" s="19" t="str">
        <f t="shared" ref="O48" si="239">IF(N48="","",N48)</f>
        <v/>
      </c>
      <c r="P48" s="50"/>
      <c r="Q48" s="19" t="str">
        <f t="shared" ref="Q48:Q55" si="240">IF(P48="","",P48)</f>
        <v/>
      </c>
      <c r="R48" s="50"/>
      <c r="S48" s="19" t="str">
        <f t="shared" ref="S48" si="241">IF(R48="","",R48)</f>
        <v/>
      </c>
      <c r="T48" s="50"/>
      <c r="U48" s="19" t="str">
        <f t="shared" ref="U48:U55" si="242">IF(T48="","",T48)</f>
        <v/>
      </c>
      <c r="V48" s="50"/>
      <c r="W48" s="19" t="str">
        <f t="shared" ref="W48" si="243">IF(V48="","",V48)</f>
        <v/>
      </c>
      <c r="X48" s="50"/>
      <c r="Y48" s="19" t="str">
        <f t="shared" ref="Y48:Y55" si="244">IF(X48="","",X48)</f>
        <v/>
      </c>
      <c r="Z48" s="50"/>
      <c r="AA48" s="19" t="str">
        <f t="shared" ref="AA48" si="245">IF(Z48="","",Z48)</f>
        <v/>
      </c>
      <c r="AB48" s="50"/>
      <c r="AC48" s="19" t="str">
        <f t="shared" ref="AC48:AC55" si="246">IF(AB48="","",AB48)</f>
        <v/>
      </c>
      <c r="AD48" s="50"/>
      <c r="AE48" s="19" t="str">
        <f t="shared" ref="AE48" si="247">IF(AD48="","",AD48)</f>
        <v/>
      </c>
      <c r="AF48" s="50"/>
      <c r="AG48" s="19" t="str">
        <f t="shared" ref="AG48:AG55" si="248">IF(AF48="","",AF48)</f>
        <v/>
      </c>
      <c r="AH48" s="50"/>
      <c r="AI48" s="19" t="str">
        <f t="shared" ref="AI48" si="249">IF(AH48="","",AH48)</f>
        <v/>
      </c>
      <c r="AJ48" s="50"/>
      <c r="AK48" s="19" t="str">
        <f t="shared" ref="AK48:AK55" si="250">IF(AJ48="","",AJ48)</f>
        <v/>
      </c>
      <c r="AL48" s="50"/>
      <c r="AM48" s="19" t="str">
        <f t="shared" ref="AM48" si="251">IF(AL48="","",AL48)</f>
        <v/>
      </c>
      <c r="AN48" s="50"/>
      <c r="AO48" s="19" t="str">
        <f t="shared" ref="AO48:AO55" si="252">IF(AN48="","",AN48)</f>
        <v/>
      </c>
      <c r="AP48" s="50"/>
      <c r="AQ48" s="19" t="str">
        <f t="shared" ref="AQ48" si="253">IF(AP48="","",AP48)</f>
        <v/>
      </c>
      <c r="AR48" s="50"/>
      <c r="AS48" s="19" t="str">
        <f t="shared" ref="AS48:AS55" si="254">IF(AR48="","",AR48)</f>
        <v/>
      </c>
      <c r="AT48" s="50"/>
      <c r="AU48" s="19" t="str">
        <f>IF(AT48="","",AT48)</f>
        <v/>
      </c>
      <c r="AV48" s="50"/>
      <c r="AW48" s="19" t="str">
        <f>IF(AV48="","",AV48)</f>
        <v/>
      </c>
      <c r="AX48" s="50"/>
      <c r="AY48" s="19" t="str">
        <f>IF(AX48="","",AX48)</f>
        <v/>
      </c>
      <c r="AZ48" s="50"/>
      <c r="BA48" s="19" t="str">
        <f>IF(AZ48="","",AZ48)</f>
        <v/>
      </c>
      <c r="BB48" s="50"/>
      <c r="BC48" s="19" t="str">
        <f>IF(BB48="","",BB48)</f>
        <v/>
      </c>
      <c r="BD48" s="50"/>
      <c r="BE48" s="19" t="str">
        <f>IF(BD48="","",BD48)</f>
        <v/>
      </c>
      <c r="BF48" s="50"/>
      <c r="BG48" s="19" t="str">
        <f>IF(BF48="","",BF48)</f>
        <v/>
      </c>
      <c r="BH48" s="50"/>
      <c r="BI48" s="19" t="str">
        <f>IF(BH48="","",BH48)</f>
        <v/>
      </c>
      <c r="BJ48" s="50"/>
      <c r="BK48" s="19" t="str">
        <f>IF(BJ48="","",BJ48)</f>
        <v/>
      </c>
      <c r="BL48" s="50"/>
      <c r="BM48" s="19" t="str">
        <f>IF(BL48="","",BL48)</f>
        <v/>
      </c>
      <c r="BN48" s="50"/>
      <c r="BO48" s="19" t="str">
        <f>IF(BN48="","",BN48)</f>
        <v/>
      </c>
      <c r="BP48" s="50"/>
      <c r="BQ48" s="19" t="str">
        <f>IF(BP48="","",BP48)</f>
        <v/>
      </c>
      <c r="BR48" s="50"/>
      <c r="BS48" s="19" t="str">
        <f>IF(BR48="","",BR48)</f>
        <v/>
      </c>
      <c r="BT48" s="11"/>
    </row>
    <row r="49" spans="1:72" x14ac:dyDescent="0.25">
      <c r="A49" s="190"/>
      <c r="B49" s="51"/>
      <c r="C49" s="17" t="str">
        <f t="shared" ref="C49:C54" si="255">IF(B49="","",C48*(1-0.65)+B49*0.65)</f>
        <v/>
      </c>
      <c r="D49" s="51"/>
      <c r="E49" s="17" t="str">
        <f t="shared" ref="E49:E54" si="256">IF(D49="","",E48*(1-0.65)+D49*0.65)</f>
        <v/>
      </c>
      <c r="F49" s="51"/>
      <c r="G49" s="17" t="str">
        <f t="shared" ref="G49:G54" si="257">IF(F49="","",G48*(1-0.65)+F49*0.65)</f>
        <v/>
      </c>
      <c r="H49" s="51"/>
      <c r="I49" s="17" t="str">
        <f t="shared" ref="I49:I54" si="258">IF(H49="","",I48*(1-0.65)+H49*0.65)</f>
        <v/>
      </c>
      <c r="J49" s="51"/>
      <c r="K49" s="17" t="str">
        <f t="shared" ref="K49:K54" si="259">IF(J49="","",K48*(1-0.65)+J49*0.65)</f>
        <v/>
      </c>
      <c r="L49" s="51"/>
      <c r="M49" s="17" t="str">
        <f t="shared" ref="M49:M54" si="260">IF(L49="","",M48*(1-0.65)+L49*0.65)</f>
        <v/>
      </c>
      <c r="N49" s="51"/>
      <c r="O49" s="17" t="str">
        <f t="shared" ref="O49:O54" si="261">IF(N49="","",O48*(1-0.65)+N49*0.65)</f>
        <v/>
      </c>
      <c r="P49" s="51"/>
      <c r="Q49" s="17" t="str">
        <f t="shared" ref="Q49:Q54" si="262">IF(P49="","",Q48*(1-0.65)+P49*0.65)</f>
        <v/>
      </c>
      <c r="R49" s="51"/>
      <c r="S49" s="17" t="str">
        <f t="shared" ref="S49:S54" si="263">IF(R49="","",S48*(1-0.65)+R49*0.65)</f>
        <v/>
      </c>
      <c r="T49" s="51"/>
      <c r="U49" s="17" t="str">
        <f t="shared" ref="U49:U54" si="264">IF(T49="","",U48*(1-0.65)+T49*0.65)</f>
        <v/>
      </c>
      <c r="V49" s="51"/>
      <c r="W49" s="17" t="str">
        <f t="shared" ref="W49:W54" si="265">IF(V49="","",W48*(1-0.65)+V49*0.65)</f>
        <v/>
      </c>
      <c r="X49" s="51"/>
      <c r="Y49" s="17" t="str">
        <f t="shared" ref="Y49:Y54" si="266">IF(X49="","",Y48*(1-0.65)+X49*0.65)</f>
        <v/>
      </c>
      <c r="Z49" s="51"/>
      <c r="AA49" s="17" t="str">
        <f t="shared" ref="AA49:AA54" si="267">IF(Z49="","",AA48*(1-0.65)+Z49*0.65)</f>
        <v/>
      </c>
      <c r="AB49" s="51"/>
      <c r="AC49" s="17" t="str">
        <f t="shared" ref="AC49:AC54" si="268">IF(AB49="","",AC48*(1-0.65)+AB49*0.65)</f>
        <v/>
      </c>
      <c r="AD49" s="51"/>
      <c r="AE49" s="17" t="str">
        <f t="shared" ref="AE49:AE54" si="269">IF(AD49="","",AE48*(1-0.65)+AD49*0.65)</f>
        <v/>
      </c>
      <c r="AF49" s="51"/>
      <c r="AG49" s="17" t="str">
        <f t="shared" ref="AG49:AG54" si="270">IF(AF49="","",AG48*(1-0.65)+AF49*0.65)</f>
        <v/>
      </c>
      <c r="AH49" s="51"/>
      <c r="AI49" s="17" t="str">
        <f t="shared" ref="AI49:AI54" si="271">IF(AH49="","",AI48*(1-0.65)+AH49*0.65)</f>
        <v/>
      </c>
      <c r="AJ49" s="51"/>
      <c r="AK49" s="17" t="str">
        <f t="shared" ref="AK49:AK54" si="272">IF(AJ49="","",AK48*(1-0.65)+AJ49*0.65)</f>
        <v/>
      </c>
      <c r="AL49" s="51"/>
      <c r="AM49" s="17" t="str">
        <f t="shared" ref="AM49:AM54" si="273">IF(AL49="","",AM48*(1-0.65)+AL49*0.65)</f>
        <v/>
      </c>
      <c r="AN49" s="51"/>
      <c r="AO49" s="17" t="str">
        <f t="shared" ref="AO49:AO54" si="274">IF(AN49="","",AO48*(1-0.65)+AN49*0.65)</f>
        <v/>
      </c>
      <c r="AP49" s="51"/>
      <c r="AQ49" s="17" t="str">
        <f t="shared" ref="AQ49:AQ54" si="275">IF(AP49="","",AQ48*(1-0.65)+AP49*0.65)</f>
        <v/>
      </c>
      <c r="AR49" s="51"/>
      <c r="AS49" s="17" t="str">
        <f t="shared" ref="AS49:AS54" si="276">IF(AR49="","",AS48*(1-0.65)+AR49*0.65)</f>
        <v/>
      </c>
      <c r="AT49" s="51"/>
      <c r="AU49" s="17" t="str">
        <f t="shared" ref="AU49:AU54" si="277">IF(AT49="","",AU48*(1-0.65)+AT49*0.65)</f>
        <v/>
      </c>
      <c r="AV49" s="51"/>
      <c r="AW49" s="17" t="str">
        <f t="shared" ref="AW49:AW54" si="278">IF(AV49="","",AW48*(1-0.65)+AV49*0.65)</f>
        <v/>
      </c>
      <c r="AX49" s="51"/>
      <c r="AY49" s="17" t="str">
        <f t="shared" ref="AY49:AY54" si="279">IF(AX49="","",AY48*(1-0.65)+AX49*0.65)</f>
        <v/>
      </c>
      <c r="AZ49" s="51"/>
      <c r="BA49" s="17" t="str">
        <f t="shared" ref="BA49:BA54" si="280">IF(AZ49="","",BA48*(1-0.65)+AZ49*0.65)</f>
        <v/>
      </c>
      <c r="BB49" s="51"/>
      <c r="BC49" s="17" t="str">
        <f t="shared" ref="BC49:BC54" si="281">IF(BB49="","",BC48*(1-0.65)+BB49*0.65)</f>
        <v/>
      </c>
      <c r="BD49" s="51"/>
      <c r="BE49" s="17" t="str">
        <f t="shared" ref="BE49:BE54" si="282">IF(BD49="","",BE48*(1-0.65)+BD49*0.65)</f>
        <v/>
      </c>
      <c r="BF49" s="51"/>
      <c r="BG49" s="17" t="str">
        <f t="shared" ref="BG49:BG54" si="283">IF(BF49="","",BG48*(1-0.65)+BF49*0.65)</f>
        <v/>
      </c>
      <c r="BH49" s="51"/>
      <c r="BI49" s="17" t="str">
        <f t="shared" ref="BI49:BI54" si="284">IF(BH49="","",BI48*(1-0.65)+BH49*0.65)</f>
        <v/>
      </c>
      <c r="BJ49" s="51"/>
      <c r="BK49" s="17" t="str">
        <f t="shared" ref="BK49:BK54" si="285">IF(BJ49="","",BK48*(1-0.65)+BJ49*0.65)</f>
        <v/>
      </c>
      <c r="BL49" s="51"/>
      <c r="BM49" s="17" t="str">
        <f t="shared" ref="BM49:BM54" si="286">IF(BL49="","",BM48*(1-0.65)+BL49*0.65)</f>
        <v/>
      </c>
      <c r="BN49" s="51"/>
      <c r="BO49" s="17" t="str">
        <f t="shared" ref="BO49:BO54" si="287">IF(BN49="","",BO48*(1-0.65)+BN49*0.65)</f>
        <v/>
      </c>
      <c r="BP49" s="51"/>
      <c r="BQ49" s="17" t="str">
        <f t="shared" ref="BQ49:BQ54" si="288">IF(BP49="","",BQ48*(1-0.65)+BP49*0.65)</f>
        <v/>
      </c>
      <c r="BR49" s="51"/>
      <c r="BS49" s="17" t="str">
        <f t="shared" ref="BS49:BS54" si="289">IF(BR49="","",BS48*(1-0.65)+BR49*0.65)</f>
        <v/>
      </c>
      <c r="BT49" s="9"/>
    </row>
    <row r="50" spans="1:72" x14ac:dyDescent="0.25">
      <c r="A50" s="190"/>
      <c r="B50" s="51"/>
      <c r="C50" s="17" t="str">
        <f t="shared" si="255"/>
        <v/>
      </c>
      <c r="D50" s="51"/>
      <c r="E50" s="17" t="str">
        <f t="shared" si="256"/>
        <v/>
      </c>
      <c r="F50" s="51"/>
      <c r="G50" s="17" t="str">
        <f t="shared" si="257"/>
        <v/>
      </c>
      <c r="H50" s="51"/>
      <c r="I50" s="17" t="str">
        <f t="shared" si="258"/>
        <v/>
      </c>
      <c r="J50" s="51"/>
      <c r="K50" s="17" t="str">
        <f t="shared" si="259"/>
        <v/>
      </c>
      <c r="L50" s="51"/>
      <c r="M50" s="17" t="str">
        <f t="shared" si="260"/>
        <v/>
      </c>
      <c r="N50" s="51"/>
      <c r="O50" s="17" t="str">
        <f t="shared" si="261"/>
        <v/>
      </c>
      <c r="P50" s="51"/>
      <c r="Q50" s="17" t="str">
        <f t="shared" si="262"/>
        <v/>
      </c>
      <c r="R50" s="51"/>
      <c r="S50" s="17" t="str">
        <f t="shared" si="263"/>
        <v/>
      </c>
      <c r="T50" s="51"/>
      <c r="U50" s="17" t="str">
        <f t="shared" si="264"/>
        <v/>
      </c>
      <c r="V50" s="51"/>
      <c r="W50" s="17" t="str">
        <f t="shared" si="265"/>
        <v/>
      </c>
      <c r="X50" s="51"/>
      <c r="Y50" s="17" t="str">
        <f t="shared" si="266"/>
        <v/>
      </c>
      <c r="Z50" s="51"/>
      <c r="AA50" s="17" t="str">
        <f t="shared" si="267"/>
        <v/>
      </c>
      <c r="AB50" s="51"/>
      <c r="AC50" s="17" t="str">
        <f t="shared" si="268"/>
        <v/>
      </c>
      <c r="AD50" s="51"/>
      <c r="AE50" s="17" t="str">
        <f t="shared" si="269"/>
        <v/>
      </c>
      <c r="AF50" s="51"/>
      <c r="AG50" s="17" t="str">
        <f t="shared" si="270"/>
        <v/>
      </c>
      <c r="AH50" s="51"/>
      <c r="AI50" s="17" t="str">
        <f t="shared" si="271"/>
        <v/>
      </c>
      <c r="AJ50" s="51"/>
      <c r="AK50" s="17" t="str">
        <f t="shared" si="272"/>
        <v/>
      </c>
      <c r="AL50" s="51"/>
      <c r="AM50" s="17" t="str">
        <f t="shared" si="273"/>
        <v/>
      </c>
      <c r="AN50" s="51"/>
      <c r="AO50" s="17" t="str">
        <f t="shared" si="274"/>
        <v/>
      </c>
      <c r="AP50" s="51"/>
      <c r="AQ50" s="17" t="str">
        <f t="shared" si="275"/>
        <v/>
      </c>
      <c r="AR50" s="51"/>
      <c r="AS50" s="17" t="str">
        <f t="shared" si="276"/>
        <v/>
      </c>
      <c r="AT50" s="51"/>
      <c r="AU50" s="17" t="str">
        <f t="shared" si="277"/>
        <v/>
      </c>
      <c r="AV50" s="51"/>
      <c r="AW50" s="17" t="str">
        <f t="shared" si="278"/>
        <v/>
      </c>
      <c r="AX50" s="51"/>
      <c r="AY50" s="17" t="str">
        <f t="shared" si="279"/>
        <v/>
      </c>
      <c r="AZ50" s="51"/>
      <c r="BA50" s="17" t="str">
        <f t="shared" si="280"/>
        <v/>
      </c>
      <c r="BB50" s="51"/>
      <c r="BC50" s="17" t="str">
        <f t="shared" si="281"/>
        <v/>
      </c>
      <c r="BD50" s="51"/>
      <c r="BE50" s="17" t="str">
        <f t="shared" si="282"/>
        <v/>
      </c>
      <c r="BF50" s="51"/>
      <c r="BG50" s="17" t="str">
        <f t="shared" si="283"/>
        <v/>
      </c>
      <c r="BH50" s="51"/>
      <c r="BI50" s="17" t="str">
        <f t="shared" si="284"/>
        <v/>
      </c>
      <c r="BJ50" s="51"/>
      <c r="BK50" s="17" t="str">
        <f t="shared" si="285"/>
        <v/>
      </c>
      <c r="BL50" s="51"/>
      <c r="BM50" s="17" t="str">
        <f t="shared" si="286"/>
        <v/>
      </c>
      <c r="BN50" s="51"/>
      <c r="BO50" s="17" t="str">
        <f t="shared" si="287"/>
        <v/>
      </c>
      <c r="BP50" s="51"/>
      <c r="BQ50" s="17" t="str">
        <f t="shared" si="288"/>
        <v/>
      </c>
      <c r="BR50" s="51"/>
      <c r="BS50" s="17" t="str">
        <f t="shared" si="289"/>
        <v/>
      </c>
      <c r="BT50" s="9"/>
    </row>
    <row r="51" spans="1:72" x14ac:dyDescent="0.25">
      <c r="A51" s="190"/>
      <c r="B51" s="51"/>
      <c r="C51" s="17" t="str">
        <f t="shared" si="255"/>
        <v/>
      </c>
      <c r="D51" s="51"/>
      <c r="E51" s="17" t="str">
        <f t="shared" si="256"/>
        <v/>
      </c>
      <c r="F51" s="51"/>
      <c r="G51" s="17" t="str">
        <f t="shared" si="257"/>
        <v/>
      </c>
      <c r="H51" s="51"/>
      <c r="I51" s="17" t="str">
        <f t="shared" si="258"/>
        <v/>
      </c>
      <c r="J51" s="51"/>
      <c r="K51" s="17" t="str">
        <f t="shared" si="259"/>
        <v/>
      </c>
      <c r="L51" s="51"/>
      <c r="M51" s="17" t="str">
        <f t="shared" si="260"/>
        <v/>
      </c>
      <c r="N51" s="51"/>
      <c r="O51" s="17" t="str">
        <f t="shared" si="261"/>
        <v/>
      </c>
      <c r="P51" s="51"/>
      <c r="Q51" s="17" t="str">
        <f t="shared" si="262"/>
        <v/>
      </c>
      <c r="R51" s="51"/>
      <c r="S51" s="17" t="str">
        <f t="shared" si="263"/>
        <v/>
      </c>
      <c r="T51" s="51"/>
      <c r="U51" s="17" t="str">
        <f t="shared" si="264"/>
        <v/>
      </c>
      <c r="V51" s="51"/>
      <c r="W51" s="17" t="str">
        <f t="shared" si="265"/>
        <v/>
      </c>
      <c r="X51" s="51"/>
      <c r="Y51" s="17" t="str">
        <f t="shared" si="266"/>
        <v/>
      </c>
      <c r="Z51" s="51"/>
      <c r="AA51" s="17" t="str">
        <f t="shared" si="267"/>
        <v/>
      </c>
      <c r="AB51" s="51"/>
      <c r="AC51" s="17" t="str">
        <f t="shared" si="268"/>
        <v/>
      </c>
      <c r="AD51" s="51"/>
      <c r="AE51" s="17" t="str">
        <f t="shared" si="269"/>
        <v/>
      </c>
      <c r="AF51" s="51"/>
      <c r="AG51" s="17" t="str">
        <f t="shared" si="270"/>
        <v/>
      </c>
      <c r="AH51" s="51"/>
      <c r="AI51" s="17" t="str">
        <f t="shared" si="271"/>
        <v/>
      </c>
      <c r="AJ51" s="51"/>
      <c r="AK51" s="17" t="str">
        <f t="shared" si="272"/>
        <v/>
      </c>
      <c r="AL51" s="51"/>
      <c r="AM51" s="17" t="str">
        <f t="shared" si="273"/>
        <v/>
      </c>
      <c r="AN51" s="51"/>
      <c r="AO51" s="17" t="str">
        <f t="shared" si="274"/>
        <v/>
      </c>
      <c r="AP51" s="51"/>
      <c r="AQ51" s="17" t="str">
        <f t="shared" si="275"/>
        <v/>
      </c>
      <c r="AR51" s="51"/>
      <c r="AS51" s="17" t="str">
        <f t="shared" si="276"/>
        <v/>
      </c>
      <c r="AT51" s="51"/>
      <c r="AU51" s="17" t="str">
        <f t="shared" si="277"/>
        <v/>
      </c>
      <c r="AV51" s="51"/>
      <c r="AW51" s="17" t="str">
        <f t="shared" si="278"/>
        <v/>
      </c>
      <c r="AX51" s="51"/>
      <c r="AY51" s="17" t="str">
        <f t="shared" si="279"/>
        <v/>
      </c>
      <c r="AZ51" s="51"/>
      <c r="BA51" s="17" t="str">
        <f t="shared" si="280"/>
        <v/>
      </c>
      <c r="BB51" s="51"/>
      <c r="BC51" s="17" t="str">
        <f t="shared" si="281"/>
        <v/>
      </c>
      <c r="BD51" s="51"/>
      <c r="BE51" s="17" t="str">
        <f t="shared" si="282"/>
        <v/>
      </c>
      <c r="BF51" s="51"/>
      <c r="BG51" s="17" t="str">
        <f t="shared" si="283"/>
        <v/>
      </c>
      <c r="BH51" s="51"/>
      <c r="BI51" s="17" t="str">
        <f t="shared" si="284"/>
        <v/>
      </c>
      <c r="BJ51" s="51"/>
      <c r="BK51" s="17" t="str">
        <f t="shared" si="285"/>
        <v/>
      </c>
      <c r="BL51" s="51"/>
      <c r="BM51" s="17" t="str">
        <f t="shared" si="286"/>
        <v/>
      </c>
      <c r="BN51" s="51"/>
      <c r="BO51" s="17" t="str">
        <f t="shared" si="287"/>
        <v/>
      </c>
      <c r="BP51" s="51"/>
      <c r="BQ51" s="17" t="str">
        <f t="shared" si="288"/>
        <v/>
      </c>
      <c r="BR51" s="51"/>
      <c r="BS51" s="17" t="str">
        <f t="shared" si="289"/>
        <v/>
      </c>
      <c r="BT51" s="9"/>
    </row>
    <row r="52" spans="1:72" x14ac:dyDescent="0.25">
      <c r="A52" s="190"/>
      <c r="B52" s="51"/>
      <c r="C52" s="17" t="str">
        <f t="shared" si="255"/>
        <v/>
      </c>
      <c r="D52" s="51"/>
      <c r="E52" s="17" t="str">
        <f t="shared" si="256"/>
        <v/>
      </c>
      <c r="F52" s="51"/>
      <c r="G52" s="17" t="str">
        <f t="shared" si="257"/>
        <v/>
      </c>
      <c r="H52" s="51"/>
      <c r="I52" s="17" t="str">
        <f t="shared" si="258"/>
        <v/>
      </c>
      <c r="J52" s="51"/>
      <c r="K52" s="17" t="str">
        <f t="shared" si="259"/>
        <v/>
      </c>
      <c r="L52" s="51"/>
      <c r="M52" s="17" t="str">
        <f t="shared" si="260"/>
        <v/>
      </c>
      <c r="N52" s="51"/>
      <c r="O52" s="17" t="str">
        <f t="shared" si="261"/>
        <v/>
      </c>
      <c r="P52" s="51"/>
      <c r="Q52" s="17" t="str">
        <f t="shared" si="262"/>
        <v/>
      </c>
      <c r="R52" s="51"/>
      <c r="S52" s="17" t="str">
        <f t="shared" si="263"/>
        <v/>
      </c>
      <c r="T52" s="51"/>
      <c r="U52" s="17" t="str">
        <f t="shared" si="264"/>
        <v/>
      </c>
      <c r="V52" s="51"/>
      <c r="W52" s="17" t="str">
        <f t="shared" si="265"/>
        <v/>
      </c>
      <c r="X52" s="51"/>
      <c r="Y52" s="17" t="str">
        <f t="shared" si="266"/>
        <v/>
      </c>
      <c r="Z52" s="51"/>
      <c r="AA52" s="17" t="str">
        <f t="shared" si="267"/>
        <v/>
      </c>
      <c r="AB52" s="51"/>
      <c r="AC52" s="17" t="str">
        <f t="shared" si="268"/>
        <v/>
      </c>
      <c r="AD52" s="51"/>
      <c r="AE52" s="17" t="str">
        <f t="shared" si="269"/>
        <v/>
      </c>
      <c r="AF52" s="51"/>
      <c r="AG52" s="17" t="str">
        <f t="shared" si="270"/>
        <v/>
      </c>
      <c r="AH52" s="51"/>
      <c r="AI52" s="17" t="str">
        <f t="shared" si="271"/>
        <v/>
      </c>
      <c r="AJ52" s="51"/>
      <c r="AK52" s="17" t="str">
        <f t="shared" si="272"/>
        <v/>
      </c>
      <c r="AL52" s="51"/>
      <c r="AM52" s="17" t="str">
        <f t="shared" si="273"/>
        <v/>
      </c>
      <c r="AN52" s="51"/>
      <c r="AO52" s="17" t="str">
        <f t="shared" si="274"/>
        <v/>
      </c>
      <c r="AP52" s="51"/>
      <c r="AQ52" s="17" t="str">
        <f t="shared" si="275"/>
        <v/>
      </c>
      <c r="AR52" s="51"/>
      <c r="AS52" s="17" t="str">
        <f t="shared" si="276"/>
        <v/>
      </c>
      <c r="AT52" s="51"/>
      <c r="AU52" s="17" t="str">
        <f t="shared" si="277"/>
        <v/>
      </c>
      <c r="AV52" s="51"/>
      <c r="AW52" s="17" t="str">
        <f t="shared" si="278"/>
        <v/>
      </c>
      <c r="AX52" s="51"/>
      <c r="AY52" s="17" t="str">
        <f t="shared" si="279"/>
        <v/>
      </c>
      <c r="AZ52" s="51"/>
      <c r="BA52" s="17" t="str">
        <f t="shared" si="280"/>
        <v/>
      </c>
      <c r="BB52" s="51"/>
      <c r="BC52" s="17" t="str">
        <f t="shared" si="281"/>
        <v/>
      </c>
      <c r="BD52" s="51"/>
      <c r="BE52" s="17" t="str">
        <f t="shared" si="282"/>
        <v/>
      </c>
      <c r="BF52" s="51"/>
      <c r="BG52" s="17" t="str">
        <f t="shared" si="283"/>
        <v/>
      </c>
      <c r="BH52" s="51"/>
      <c r="BI52" s="17" t="str">
        <f t="shared" si="284"/>
        <v/>
      </c>
      <c r="BJ52" s="51"/>
      <c r="BK52" s="17" t="str">
        <f t="shared" si="285"/>
        <v/>
      </c>
      <c r="BL52" s="51"/>
      <c r="BM52" s="17" t="str">
        <f t="shared" si="286"/>
        <v/>
      </c>
      <c r="BN52" s="51"/>
      <c r="BO52" s="17" t="str">
        <f t="shared" si="287"/>
        <v/>
      </c>
      <c r="BP52" s="51"/>
      <c r="BQ52" s="17" t="str">
        <f t="shared" si="288"/>
        <v/>
      </c>
      <c r="BR52" s="51"/>
      <c r="BS52" s="17" t="str">
        <f t="shared" si="289"/>
        <v/>
      </c>
      <c r="BT52" s="9"/>
    </row>
    <row r="53" spans="1:72" x14ac:dyDescent="0.25">
      <c r="A53" s="190"/>
      <c r="B53" s="51"/>
      <c r="C53" s="17" t="str">
        <f t="shared" si="255"/>
        <v/>
      </c>
      <c r="D53" s="51"/>
      <c r="E53" s="17" t="str">
        <f t="shared" si="256"/>
        <v/>
      </c>
      <c r="F53" s="51"/>
      <c r="G53" s="17" t="str">
        <f t="shared" si="257"/>
        <v/>
      </c>
      <c r="H53" s="51"/>
      <c r="I53" s="17" t="str">
        <f t="shared" si="258"/>
        <v/>
      </c>
      <c r="J53" s="51"/>
      <c r="K53" s="17" t="str">
        <f t="shared" si="259"/>
        <v/>
      </c>
      <c r="L53" s="51"/>
      <c r="M53" s="17" t="str">
        <f t="shared" si="260"/>
        <v/>
      </c>
      <c r="N53" s="51"/>
      <c r="O53" s="17" t="str">
        <f t="shared" si="261"/>
        <v/>
      </c>
      <c r="P53" s="51"/>
      <c r="Q53" s="17" t="str">
        <f t="shared" si="262"/>
        <v/>
      </c>
      <c r="R53" s="51"/>
      <c r="S53" s="17" t="str">
        <f t="shared" si="263"/>
        <v/>
      </c>
      <c r="T53" s="51"/>
      <c r="U53" s="17" t="str">
        <f t="shared" si="264"/>
        <v/>
      </c>
      <c r="V53" s="51"/>
      <c r="W53" s="17" t="str">
        <f t="shared" si="265"/>
        <v/>
      </c>
      <c r="X53" s="51"/>
      <c r="Y53" s="17" t="str">
        <f t="shared" si="266"/>
        <v/>
      </c>
      <c r="Z53" s="51"/>
      <c r="AA53" s="17" t="str">
        <f t="shared" si="267"/>
        <v/>
      </c>
      <c r="AB53" s="51"/>
      <c r="AC53" s="17" t="str">
        <f t="shared" si="268"/>
        <v/>
      </c>
      <c r="AD53" s="51"/>
      <c r="AE53" s="17" t="str">
        <f t="shared" si="269"/>
        <v/>
      </c>
      <c r="AF53" s="51"/>
      <c r="AG53" s="17" t="str">
        <f t="shared" si="270"/>
        <v/>
      </c>
      <c r="AH53" s="51"/>
      <c r="AI53" s="17" t="str">
        <f t="shared" si="271"/>
        <v/>
      </c>
      <c r="AJ53" s="51"/>
      <c r="AK53" s="17" t="str">
        <f t="shared" si="272"/>
        <v/>
      </c>
      <c r="AL53" s="51"/>
      <c r="AM53" s="17" t="str">
        <f t="shared" si="273"/>
        <v/>
      </c>
      <c r="AN53" s="51"/>
      <c r="AO53" s="17" t="str">
        <f t="shared" si="274"/>
        <v/>
      </c>
      <c r="AP53" s="51"/>
      <c r="AQ53" s="17" t="str">
        <f t="shared" si="275"/>
        <v/>
      </c>
      <c r="AR53" s="51"/>
      <c r="AS53" s="17" t="str">
        <f t="shared" si="276"/>
        <v/>
      </c>
      <c r="AT53" s="51"/>
      <c r="AU53" s="17" t="str">
        <f t="shared" si="277"/>
        <v/>
      </c>
      <c r="AV53" s="51"/>
      <c r="AW53" s="17" t="str">
        <f t="shared" si="278"/>
        <v/>
      </c>
      <c r="AX53" s="51"/>
      <c r="AY53" s="17" t="str">
        <f t="shared" si="279"/>
        <v/>
      </c>
      <c r="AZ53" s="51"/>
      <c r="BA53" s="17" t="str">
        <f t="shared" si="280"/>
        <v/>
      </c>
      <c r="BB53" s="51"/>
      <c r="BC53" s="17" t="str">
        <f t="shared" si="281"/>
        <v/>
      </c>
      <c r="BD53" s="51"/>
      <c r="BE53" s="17" t="str">
        <f t="shared" si="282"/>
        <v/>
      </c>
      <c r="BF53" s="51"/>
      <c r="BG53" s="17" t="str">
        <f t="shared" si="283"/>
        <v/>
      </c>
      <c r="BH53" s="51"/>
      <c r="BI53" s="17" t="str">
        <f t="shared" si="284"/>
        <v/>
      </c>
      <c r="BJ53" s="51"/>
      <c r="BK53" s="17" t="str">
        <f t="shared" si="285"/>
        <v/>
      </c>
      <c r="BL53" s="51"/>
      <c r="BM53" s="17" t="str">
        <f t="shared" si="286"/>
        <v/>
      </c>
      <c r="BN53" s="51"/>
      <c r="BO53" s="17" t="str">
        <f t="shared" si="287"/>
        <v/>
      </c>
      <c r="BP53" s="51"/>
      <c r="BQ53" s="17" t="str">
        <f t="shared" si="288"/>
        <v/>
      </c>
      <c r="BR53" s="51"/>
      <c r="BS53" s="17" t="str">
        <f t="shared" si="289"/>
        <v/>
      </c>
      <c r="BT53" s="9"/>
    </row>
    <row r="54" spans="1:72" s="14" customFormat="1" ht="16.5" thickBot="1" x14ac:dyDescent="0.3">
      <c r="A54" s="191"/>
      <c r="B54" s="52"/>
      <c r="C54" s="18" t="str">
        <f t="shared" si="255"/>
        <v/>
      </c>
      <c r="D54" s="52"/>
      <c r="E54" s="18" t="str">
        <f t="shared" si="256"/>
        <v/>
      </c>
      <c r="F54" s="52"/>
      <c r="G54" s="18" t="str">
        <f t="shared" si="257"/>
        <v/>
      </c>
      <c r="H54" s="52"/>
      <c r="I54" s="18" t="str">
        <f t="shared" si="258"/>
        <v/>
      </c>
      <c r="J54" s="52"/>
      <c r="K54" s="18" t="str">
        <f t="shared" si="259"/>
        <v/>
      </c>
      <c r="L54" s="52"/>
      <c r="M54" s="18" t="str">
        <f t="shared" si="260"/>
        <v/>
      </c>
      <c r="N54" s="52"/>
      <c r="O54" s="18" t="str">
        <f t="shared" si="261"/>
        <v/>
      </c>
      <c r="P54" s="52"/>
      <c r="Q54" s="18" t="str">
        <f t="shared" si="262"/>
        <v/>
      </c>
      <c r="R54" s="52"/>
      <c r="S54" s="18" t="str">
        <f t="shared" si="263"/>
        <v/>
      </c>
      <c r="T54" s="52"/>
      <c r="U54" s="18" t="str">
        <f t="shared" si="264"/>
        <v/>
      </c>
      <c r="V54" s="52"/>
      <c r="W54" s="18" t="str">
        <f t="shared" si="265"/>
        <v/>
      </c>
      <c r="X54" s="52"/>
      <c r="Y54" s="18" t="str">
        <f t="shared" si="266"/>
        <v/>
      </c>
      <c r="Z54" s="52"/>
      <c r="AA54" s="18" t="str">
        <f t="shared" si="267"/>
        <v/>
      </c>
      <c r="AB54" s="52"/>
      <c r="AC54" s="18" t="str">
        <f t="shared" si="268"/>
        <v/>
      </c>
      <c r="AD54" s="52"/>
      <c r="AE54" s="18" t="str">
        <f t="shared" si="269"/>
        <v/>
      </c>
      <c r="AF54" s="52"/>
      <c r="AG54" s="18" t="str">
        <f t="shared" si="270"/>
        <v/>
      </c>
      <c r="AH54" s="52"/>
      <c r="AI54" s="18" t="str">
        <f t="shared" si="271"/>
        <v/>
      </c>
      <c r="AJ54" s="52"/>
      <c r="AK54" s="18" t="str">
        <f t="shared" si="272"/>
        <v/>
      </c>
      <c r="AL54" s="52"/>
      <c r="AM54" s="18" t="str">
        <f t="shared" si="273"/>
        <v/>
      </c>
      <c r="AN54" s="52"/>
      <c r="AO54" s="18" t="str">
        <f t="shared" si="274"/>
        <v/>
      </c>
      <c r="AP54" s="52"/>
      <c r="AQ54" s="18" t="str">
        <f t="shared" si="275"/>
        <v/>
      </c>
      <c r="AR54" s="52"/>
      <c r="AS54" s="18" t="str">
        <f t="shared" si="276"/>
        <v/>
      </c>
      <c r="AT54" s="52"/>
      <c r="AU54" s="18" t="str">
        <f t="shared" si="277"/>
        <v/>
      </c>
      <c r="AV54" s="52"/>
      <c r="AW54" s="18" t="str">
        <f t="shared" si="278"/>
        <v/>
      </c>
      <c r="AX54" s="52"/>
      <c r="AY54" s="18" t="str">
        <f t="shared" si="279"/>
        <v/>
      </c>
      <c r="AZ54" s="52"/>
      <c r="BA54" s="18" t="str">
        <f t="shared" si="280"/>
        <v/>
      </c>
      <c r="BB54" s="52"/>
      <c r="BC54" s="18" t="str">
        <f t="shared" si="281"/>
        <v/>
      </c>
      <c r="BD54" s="52"/>
      <c r="BE54" s="18" t="str">
        <f t="shared" si="282"/>
        <v/>
      </c>
      <c r="BF54" s="52"/>
      <c r="BG54" s="18" t="str">
        <f t="shared" si="283"/>
        <v/>
      </c>
      <c r="BH54" s="52"/>
      <c r="BI54" s="18" t="str">
        <f t="shared" si="284"/>
        <v/>
      </c>
      <c r="BJ54" s="52"/>
      <c r="BK54" s="18" t="str">
        <f t="shared" si="285"/>
        <v/>
      </c>
      <c r="BL54" s="52"/>
      <c r="BM54" s="18" t="str">
        <f t="shared" si="286"/>
        <v/>
      </c>
      <c r="BN54" s="52"/>
      <c r="BO54" s="18" t="str">
        <f t="shared" si="287"/>
        <v/>
      </c>
      <c r="BP54" s="52"/>
      <c r="BQ54" s="18" t="str">
        <f t="shared" si="288"/>
        <v/>
      </c>
      <c r="BR54" s="52"/>
      <c r="BS54" s="18" t="str">
        <f t="shared" si="289"/>
        <v/>
      </c>
      <c r="BT54" s="13"/>
    </row>
    <row r="55" spans="1:72" s="12" customFormat="1" ht="16.5" customHeight="1" thickTop="1" x14ac:dyDescent="0.25">
      <c r="A55" s="192"/>
      <c r="B55" s="50"/>
      <c r="C55" s="19" t="str">
        <f t="shared" ref="C55" si="290">IF(B55="","",B55)</f>
        <v/>
      </c>
      <c r="D55" s="50"/>
      <c r="E55" s="19" t="str">
        <f t="shared" ref="E55" si="291">IF(D55="","",D55)</f>
        <v/>
      </c>
      <c r="F55" s="50"/>
      <c r="G55" s="19" t="str">
        <f t="shared" ref="G55" si="292">IF(F55="","",F55)</f>
        <v/>
      </c>
      <c r="H55" s="50"/>
      <c r="I55" s="19" t="str">
        <f t="shared" ref="I55" si="293">IF(H55="","",H55)</f>
        <v/>
      </c>
      <c r="J55" s="50"/>
      <c r="K55" s="19" t="str">
        <f t="shared" ref="K55" si="294">IF(J55="","",J55)</f>
        <v/>
      </c>
      <c r="L55" s="50"/>
      <c r="M55" s="19" t="str">
        <f t="shared" si="238"/>
        <v/>
      </c>
      <c r="N55" s="50"/>
      <c r="O55" s="19" t="str">
        <f t="shared" ref="O55" si="295">IF(N55="","",N55)</f>
        <v/>
      </c>
      <c r="P55" s="50"/>
      <c r="Q55" s="19" t="str">
        <f t="shared" si="240"/>
        <v/>
      </c>
      <c r="R55" s="50"/>
      <c r="S55" s="19" t="str">
        <f t="shared" ref="S55" si="296">IF(R55="","",R55)</f>
        <v/>
      </c>
      <c r="T55" s="50"/>
      <c r="U55" s="19" t="str">
        <f t="shared" si="242"/>
        <v/>
      </c>
      <c r="V55" s="50"/>
      <c r="W55" s="19" t="str">
        <f t="shared" ref="W55" si="297">IF(V55="","",V55)</f>
        <v/>
      </c>
      <c r="X55" s="50"/>
      <c r="Y55" s="19" t="str">
        <f t="shared" si="244"/>
        <v/>
      </c>
      <c r="Z55" s="50"/>
      <c r="AA55" s="19" t="str">
        <f t="shared" ref="AA55" si="298">IF(Z55="","",Z55)</f>
        <v/>
      </c>
      <c r="AB55" s="50"/>
      <c r="AC55" s="19" t="str">
        <f t="shared" si="246"/>
        <v/>
      </c>
      <c r="AD55" s="50"/>
      <c r="AE55" s="19" t="str">
        <f t="shared" ref="AE55" si="299">IF(AD55="","",AD55)</f>
        <v/>
      </c>
      <c r="AF55" s="50"/>
      <c r="AG55" s="19" t="str">
        <f t="shared" si="248"/>
        <v/>
      </c>
      <c r="AH55" s="50"/>
      <c r="AI55" s="19" t="str">
        <f t="shared" ref="AI55" si="300">IF(AH55="","",AH55)</f>
        <v/>
      </c>
      <c r="AJ55" s="50"/>
      <c r="AK55" s="19" t="str">
        <f t="shared" si="250"/>
        <v/>
      </c>
      <c r="AL55" s="50"/>
      <c r="AM55" s="19" t="str">
        <f t="shared" ref="AM55" si="301">IF(AL55="","",AL55)</f>
        <v/>
      </c>
      <c r="AN55" s="50"/>
      <c r="AO55" s="19" t="str">
        <f t="shared" si="252"/>
        <v/>
      </c>
      <c r="AP55" s="50"/>
      <c r="AQ55" s="19" t="str">
        <f t="shared" ref="AQ55" si="302">IF(AP55="","",AP55)</f>
        <v/>
      </c>
      <c r="AR55" s="50"/>
      <c r="AS55" s="19" t="str">
        <f t="shared" si="254"/>
        <v/>
      </c>
      <c r="AT55" s="50"/>
      <c r="AU55" s="19" t="str">
        <f>IF(AT55="","",AT55)</f>
        <v/>
      </c>
      <c r="AV55" s="50"/>
      <c r="AW55" s="19" t="str">
        <f>IF(AV55="","",AV55)</f>
        <v/>
      </c>
      <c r="AX55" s="50"/>
      <c r="AY55" s="19" t="str">
        <f>IF(AX55="","",AX55)</f>
        <v/>
      </c>
      <c r="AZ55" s="50"/>
      <c r="BA55" s="19" t="str">
        <f>IF(AZ55="","",AZ55)</f>
        <v/>
      </c>
      <c r="BB55" s="50"/>
      <c r="BC55" s="19" t="str">
        <f>IF(BB55="","",BB55)</f>
        <v/>
      </c>
      <c r="BD55" s="50"/>
      <c r="BE55" s="19" t="str">
        <f>IF(BD55="","",BD55)</f>
        <v/>
      </c>
      <c r="BF55" s="50"/>
      <c r="BG55" s="19" t="str">
        <f>IF(BF55="","",BF55)</f>
        <v/>
      </c>
      <c r="BH55" s="50"/>
      <c r="BI55" s="19" t="str">
        <f>IF(BH55="","",BH55)</f>
        <v/>
      </c>
      <c r="BJ55" s="50"/>
      <c r="BK55" s="19" t="str">
        <f>IF(BJ55="","",BJ55)</f>
        <v/>
      </c>
      <c r="BL55" s="50"/>
      <c r="BM55" s="19" t="str">
        <f>IF(BL55="","",BL55)</f>
        <v/>
      </c>
      <c r="BN55" s="50"/>
      <c r="BO55" s="19" t="str">
        <f>IF(BN55="","",BN55)</f>
        <v/>
      </c>
      <c r="BP55" s="50"/>
      <c r="BQ55" s="19" t="str">
        <f>IF(BP55="","",BP55)</f>
        <v/>
      </c>
      <c r="BR55" s="50"/>
      <c r="BS55" s="19" t="str">
        <f>IF(BR55="","",BR55)</f>
        <v/>
      </c>
      <c r="BT55" s="11"/>
    </row>
    <row r="56" spans="1:72" x14ac:dyDescent="0.25">
      <c r="A56" s="193"/>
      <c r="B56" s="51"/>
      <c r="C56" s="17" t="str">
        <f t="shared" ref="C56:C61" si="303">IF(B56="","",C55*(1-0.65)+B56*0.65)</f>
        <v/>
      </c>
      <c r="D56" s="51"/>
      <c r="E56" s="17" t="str">
        <f t="shared" ref="E56:E61" si="304">IF(D56="","",E55*(1-0.65)+D56*0.65)</f>
        <v/>
      </c>
      <c r="F56" s="51"/>
      <c r="G56" s="17" t="str">
        <f t="shared" ref="G56:G61" si="305">IF(F56="","",G55*(1-0.65)+F56*0.65)</f>
        <v/>
      </c>
      <c r="H56" s="51"/>
      <c r="I56" s="17" t="str">
        <f t="shared" ref="I56:I61" si="306">IF(H56="","",I55*(1-0.65)+H56*0.65)</f>
        <v/>
      </c>
      <c r="J56" s="51"/>
      <c r="K56" s="17" t="str">
        <f t="shared" ref="K56:K61" si="307">IF(J56="","",K55*(1-0.65)+J56*0.65)</f>
        <v/>
      </c>
      <c r="L56" s="51"/>
      <c r="M56" s="17" t="str">
        <f t="shared" ref="M56:M61" si="308">IF(L56="","",M55*(1-0.65)+L56*0.65)</f>
        <v/>
      </c>
      <c r="N56" s="51"/>
      <c r="O56" s="17" t="str">
        <f t="shared" ref="O56:O61" si="309">IF(N56="","",O55*(1-0.65)+N56*0.65)</f>
        <v/>
      </c>
      <c r="P56" s="51"/>
      <c r="Q56" s="17" t="str">
        <f t="shared" ref="Q56:Q61" si="310">IF(P56="","",Q55*(1-0.65)+P56*0.65)</f>
        <v/>
      </c>
      <c r="R56" s="51"/>
      <c r="S56" s="17" t="str">
        <f t="shared" ref="S56:S61" si="311">IF(R56="","",S55*(1-0.65)+R56*0.65)</f>
        <v/>
      </c>
      <c r="T56" s="51"/>
      <c r="U56" s="17" t="str">
        <f t="shared" ref="U56:U61" si="312">IF(T56="","",U55*(1-0.65)+T56*0.65)</f>
        <v/>
      </c>
      <c r="V56" s="51"/>
      <c r="W56" s="17" t="str">
        <f t="shared" ref="W56:W61" si="313">IF(V56="","",W55*(1-0.65)+V56*0.65)</f>
        <v/>
      </c>
      <c r="X56" s="51"/>
      <c r="Y56" s="17" t="str">
        <f t="shared" ref="Y56:Y61" si="314">IF(X56="","",Y55*(1-0.65)+X56*0.65)</f>
        <v/>
      </c>
      <c r="Z56" s="51"/>
      <c r="AA56" s="17" t="str">
        <f t="shared" ref="AA56:AA61" si="315">IF(Z56="","",AA55*(1-0.65)+Z56*0.65)</f>
        <v/>
      </c>
      <c r="AB56" s="51"/>
      <c r="AC56" s="17" t="str">
        <f t="shared" ref="AC56:AC61" si="316">IF(AB56="","",AC55*(1-0.65)+AB56*0.65)</f>
        <v/>
      </c>
      <c r="AD56" s="51"/>
      <c r="AE56" s="17" t="str">
        <f t="shared" ref="AE56:AE61" si="317">IF(AD56="","",AE55*(1-0.65)+AD56*0.65)</f>
        <v/>
      </c>
      <c r="AF56" s="51"/>
      <c r="AG56" s="17" t="str">
        <f t="shared" ref="AG56:AG61" si="318">IF(AF56="","",AG55*(1-0.65)+AF56*0.65)</f>
        <v/>
      </c>
      <c r="AH56" s="51"/>
      <c r="AI56" s="17" t="str">
        <f t="shared" ref="AI56:AI61" si="319">IF(AH56="","",AI55*(1-0.65)+AH56*0.65)</f>
        <v/>
      </c>
      <c r="AJ56" s="51"/>
      <c r="AK56" s="17" t="str">
        <f t="shared" ref="AK56:AK61" si="320">IF(AJ56="","",AK55*(1-0.65)+AJ56*0.65)</f>
        <v/>
      </c>
      <c r="AL56" s="51"/>
      <c r="AM56" s="17" t="str">
        <f t="shared" ref="AM56:AM61" si="321">IF(AL56="","",AM55*(1-0.65)+AL56*0.65)</f>
        <v/>
      </c>
      <c r="AN56" s="51"/>
      <c r="AO56" s="17" t="str">
        <f t="shared" ref="AO56:AO61" si="322">IF(AN56="","",AO55*(1-0.65)+AN56*0.65)</f>
        <v/>
      </c>
      <c r="AP56" s="51"/>
      <c r="AQ56" s="17" t="str">
        <f t="shared" ref="AQ56:AQ61" si="323">IF(AP56="","",AQ55*(1-0.65)+AP56*0.65)</f>
        <v/>
      </c>
      <c r="AR56" s="51"/>
      <c r="AS56" s="17" t="str">
        <f t="shared" ref="AS56:AS61" si="324">IF(AR56="","",AS55*(1-0.65)+AR56*0.65)</f>
        <v/>
      </c>
      <c r="AT56" s="51"/>
      <c r="AU56" s="17" t="str">
        <f t="shared" ref="AU56:AU61" si="325">IF(AT56="","",AU55*(1-0.65)+AT56*0.65)</f>
        <v/>
      </c>
      <c r="AV56" s="51"/>
      <c r="AW56" s="17" t="str">
        <f t="shared" ref="AW56:AW61" si="326">IF(AV56="","",AW55*(1-0.65)+AV56*0.65)</f>
        <v/>
      </c>
      <c r="AX56" s="51"/>
      <c r="AY56" s="17" t="str">
        <f t="shared" ref="AY56:AY61" si="327">IF(AX56="","",AY55*(1-0.65)+AX56*0.65)</f>
        <v/>
      </c>
      <c r="AZ56" s="51"/>
      <c r="BA56" s="17" t="str">
        <f t="shared" ref="BA56:BA61" si="328">IF(AZ56="","",BA55*(1-0.65)+AZ56*0.65)</f>
        <v/>
      </c>
      <c r="BB56" s="51"/>
      <c r="BC56" s="17" t="str">
        <f t="shared" ref="BC56:BC61" si="329">IF(BB56="","",BC55*(1-0.65)+BB56*0.65)</f>
        <v/>
      </c>
      <c r="BD56" s="51"/>
      <c r="BE56" s="17" t="str">
        <f t="shared" ref="BE56:BE61" si="330">IF(BD56="","",BE55*(1-0.65)+BD56*0.65)</f>
        <v/>
      </c>
      <c r="BF56" s="51"/>
      <c r="BG56" s="17" t="str">
        <f t="shared" ref="BG56:BG61" si="331">IF(BF56="","",BG55*(1-0.65)+BF56*0.65)</f>
        <v/>
      </c>
      <c r="BH56" s="51"/>
      <c r="BI56" s="17" t="str">
        <f t="shared" ref="BI56:BI61" si="332">IF(BH56="","",BI55*(1-0.65)+BH56*0.65)</f>
        <v/>
      </c>
      <c r="BJ56" s="51"/>
      <c r="BK56" s="17" t="str">
        <f t="shared" ref="BK56:BK61" si="333">IF(BJ56="","",BK55*(1-0.65)+BJ56*0.65)</f>
        <v/>
      </c>
      <c r="BL56" s="51"/>
      <c r="BM56" s="17" t="str">
        <f t="shared" ref="BM56:BM61" si="334">IF(BL56="","",BM55*(1-0.65)+BL56*0.65)</f>
        <v/>
      </c>
      <c r="BN56" s="51"/>
      <c r="BO56" s="17" t="str">
        <f t="shared" ref="BO56:BO61" si="335">IF(BN56="","",BO55*(1-0.65)+BN56*0.65)</f>
        <v/>
      </c>
      <c r="BP56" s="51"/>
      <c r="BQ56" s="17" t="str">
        <f t="shared" ref="BQ56:BQ61" si="336">IF(BP56="","",BQ55*(1-0.65)+BP56*0.65)</f>
        <v/>
      </c>
      <c r="BR56" s="51"/>
      <c r="BS56" s="17" t="str">
        <f t="shared" ref="BS56:BS61" si="337">IF(BR56="","",BS55*(1-0.65)+BR56*0.65)</f>
        <v/>
      </c>
      <c r="BT56" s="9"/>
    </row>
    <row r="57" spans="1:72" x14ac:dyDescent="0.25">
      <c r="A57" s="193"/>
      <c r="B57" s="51"/>
      <c r="C57" s="17" t="str">
        <f t="shared" si="303"/>
        <v/>
      </c>
      <c r="D57" s="51"/>
      <c r="E57" s="17" t="str">
        <f t="shared" si="304"/>
        <v/>
      </c>
      <c r="F57" s="51"/>
      <c r="G57" s="17" t="str">
        <f t="shared" si="305"/>
        <v/>
      </c>
      <c r="H57" s="51"/>
      <c r="I57" s="17" t="str">
        <f t="shared" si="306"/>
        <v/>
      </c>
      <c r="J57" s="51"/>
      <c r="K57" s="17" t="str">
        <f t="shared" si="307"/>
        <v/>
      </c>
      <c r="L57" s="51"/>
      <c r="M57" s="17" t="str">
        <f t="shared" si="308"/>
        <v/>
      </c>
      <c r="N57" s="51"/>
      <c r="O57" s="17" t="str">
        <f t="shared" si="309"/>
        <v/>
      </c>
      <c r="P57" s="51"/>
      <c r="Q57" s="17" t="str">
        <f t="shared" si="310"/>
        <v/>
      </c>
      <c r="R57" s="51"/>
      <c r="S57" s="17" t="str">
        <f t="shared" si="311"/>
        <v/>
      </c>
      <c r="T57" s="51"/>
      <c r="U57" s="17" t="str">
        <f t="shared" si="312"/>
        <v/>
      </c>
      <c r="V57" s="51"/>
      <c r="W57" s="17" t="str">
        <f t="shared" si="313"/>
        <v/>
      </c>
      <c r="X57" s="51"/>
      <c r="Y57" s="17" t="str">
        <f t="shared" si="314"/>
        <v/>
      </c>
      <c r="Z57" s="51"/>
      <c r="AA57" s="17" t="str">
        <f t="shared" si="315"/>
        <v/>
      </c>
      <c r="AB57" s="51"/>
      <c r="AC57" s="17" t="str">
        <f t="shared" si="316"/>
        <v/>
      </c>
      <c r="AD57" s="51"/>
      <c r="AE57" s="17" t="str">
        <f t="shared" si="317"/>
        <v/>
      </c>
      <c r="AF57" s="51"/>
      <c r="AG57" s="17" t="str">
        <f t="shared" si="318"/>
        <v/>
      </c>
      <c r="AH57" s="51"/>
      <c r="AI57" s="17" t="str">
        <f t="shared" si="319"/>
        <v/>
      </c>
      <c r="AJ57" s="51"/>
      <c r="AK57" s="17" t="str">
        <f t="shared" si="320"/>
        <v/>
      </c>
      <c r="AL57" s="51"/>
      <c r="AM57" s="17" t="str">
        <f t="shared" si="321"/>
        <v/>
      </c>
      <c r="AN57" s="51"/>
      <c r="AO57" s="17" t="str">
        <f t="shared" si="322"/>
        <v/>
      </c>
      <c r="AP57" s="51"/>
      <c r="AQ57" s="17" t="str">
        <f t="shared" si="323"/>
        <v/>
      </c>
      <c r="AR57" s="51"/>
      <c r="AS57" s="17" t="str">
        <f t="shared" si="324"/>
        <v/>
      </c>
      <c r="AT57" s="51"/>
      <c r="AU57" s="17" t="str">
        <f t="shared" si="325"/>
        <v/>
      </c>
      <c r="AV57" s="51"/>
      <c r="AW57" s="17" t="str">
        <f t="shared" si="326"/>
        <v/>
      </c>
      <c r="AX57" s="51"/>
      <c r="AY57" s="17" t="str">
        <f t="shared" si="327"/>
        <v/>
      </c>
      <c r="AZ57" s="51"/>
      <c r="BA57" s="17" t="str">
        <f t="shared" si="328"/>
        <v/>
      </c>
      <c r="BB57" s="51"/>
      <c r="BC57" s="17" t="str">
        <f t="shared" si="329"/>
        <v/>
      </c>
      <c r="BD57" s="51"/>
      <c r="BE57" s="17" t="str">
        <f t="shared" si="330"/>
        <v/>
      </c>
      <c r="BF57" s="51"/>
      <c r="BG57" s="17" t="str">
        <f t="shared" si="331"/>
        <v/>
      </c>
      <c r="BH57" s="51"/>
      <c r="BI57" s="17" t="str">
        <f t="shared" si="332"/>
        <v/>
      </c>
      <c r="BJ57" s="51"/>
      <c r="BK57" s="17" t="str">
        <f t="shared" si="333"/>
        <v/>
      </c>
      <c r="BL57" s="51"/>
      <c r="BM57" s="17" t="str">
        <f t="shared" si="334"/>
        <v/>
      </c>
      <c r="BN57" s="51"/>
      <c r="BO57" s="17" t="str">
        <f t="shared" si="335"/>
        <v/>
      </c>
      <c r="BP57" s="51"/>
      <c r="BQ57" s="17" t="str">
        <f t="shared" si="336"/>
        <v/>
      </c>
      <c r="BR57" s="51"/>
      <c r="BS57" s="17" t="str">
        <f t="shared" si="337"/>
        <v/>
      </c>
      <c r="BT57" s="9"/>
    </row>
    <row r="58" spans="1:72" x14ac:dyDescent="0.25">
      <c r="A58" s="193"/>
      <c r="B58" s="51"/>
      <c r="C58" s="17" t="str">
        <f>IF(B58="","",C57*(1-0.65)+B58*0.65)</f>
        <v/>
      </c>
      <c r="D58" s="51"/>
      <c r="E58" s="17" t="str">
        <f t="shared" si="304"/>
        <v/>
      </c>
      <c r="F58" s="51"/>
      <c r="G58" s="17" t="str">
        <f t="shared" si="305"/>
        <v/>
      </c>
      <c r="H58" s="51"/>
      <c r="I58" s="17" t="str">
        <f t="shared" si="306"/>
        <v/>
      </c>
      <c r="J58" s="51"/>
      <c r="K58" s="17" t="str">
        <f t="shared" si="307"/>
        <v/>
      </c>
      <c r="L58" s="51"/>
      <c r="M58" s="17" t="str">
        <f t="shared" si="308"/>
        <v/>
      </c>
      <c r="N58" s="51"/>
      <c r="O58" s="17" t="str">
        <f t="shared" si="309"/>
        <v/>
      </c>
      <c r="P58" s="51"/>
      <c r="Q58" s="17" t="str">
        <f t="shared" si="310"/>
        <v/>
      </c>
      <c r="R58" s="51"/>
      <c r="S58" s="17" t="str">
        <f t="shared" si="311"/>
        <v/>
      </c>
      <c r="T58" s="51"/>
      <c r="U58" s="17" t="str">
        <f t="shared" si="312"/>
        <v/>
      </c>
      <c r="V58" s="51"/>
      <c r="W58" s="17" t="str">
        <f t="shared" si="313"/>
        <v/>
      </c>
      <c r="X58" s="51"/>
      <c r="Y58" s="17" t="str">
        <f t="shared" si="314"/>
        <v/>
      </c>
      <c r="Z58" s="51"/>
      <c r="AA58" s="17" t="str">
        <f t="shared" si="315"/>
        <v/>
      </c>
      <c r="AB58" s="51"/>
      <c r="AC58" s="17" t="str">
        <f t="shared" si="316"/>
        <v/>
      </c>
      <c r="AD58" s="51"/>
      <c r="AE58" s="17" t="str">
        <f t="shared" si="317"/>
        <v/>
      </c>
      <c r="AF58" s="51"/>
      <c r="AG58" s="17" t="str">
        <f t="shared" si="318"/>
        <v/>
      </c>
      <c r="AH58" s="51"/>
      <c r="AI58" s="17" t="str">
        <f t="shared" si="319"/>
        <v/>
      </c>
      <c r="AJ58" s="51"/>
      <c r="AK58" s="17" t="str">
        <f t="shared" si="320"/>
        <v/>
      </c>
      <c r="AL58" s="51"/>
      <c r="AM58" s="17" t="str">
        <f t="shared" si="321"/>
        <v/>
      </c>
      <c r="AN58" s="51"/>
      <c r="AO58" s="17" t="str">
        <f t="shared" si="322"/>
        <v/>
      </c>
      <c r="AP58" s="51"/>
      <c r="AQ58" s="17" t="str">
        <f t="shared" si="323"/>
        <v/>
      </c>
      <c r="AR58" s="51"/>
      <c r="AS58" s="17" t="str">
        <f t="shared" si="324"/>
        <v/>
      </c>
      <c r="AT58" s="51"/>
      <c r="AU58" s="17" t="str">
        <f t="shared" si="325"/>
        <v/>
      </c>
      <c r="AV58" s="51"/>
      <c r="AW58" s="17" t="str">
        <f t="shared" si="326"/>
        <v/>
      </c>
      <c r="AX58" s="51"/>
      <c r="AY58" s="17" t="str">
        <f t="shared" si="327"/>
        <v/>
      </c>
      <c r="AZ58" s="51"/>
      <c r="BA58" s="17" t="str">
        <f t="shared" si="328"/>
        <v/>
      </c>
      <c r="BB58" s="51"/>
      <c r="BC58" s="17" t="str">
        <f t="shared" si="329"/>
        <v/>
      </c>
      <c r="BD58" s="51"/>
      <c r="BE58" s="17" t="str">
        <f t="shared" si="330"/>
        <v/>
      </c>
      <c r="BF58" s="51"/>
      <c r="BG58" s="17" t="str">
        <f t="shared" si="331"/>
        <v/>
      </c>
      <c r="BH58" s="51"/>
      <c r="BI58" s="17" t="str">
        <f t="shared" si="332"/>
        <v/>
      </c>
      <c r="BJ58" s="51"/>
      <c r="BK58" s="17" t="str">
        <f t="shared" si="333"/>
        <v/>
      </c>
      <c r="BL58" s="51"/>
      <c r="BM58" s="17" t="str">
        <f t="shared" si="334"/>
        <v/>
      </c>
      <c r="BN58" s="51"/>
      <c r="BO58" s="17" t="str">
        <f t="shared" si="335"/>
        <v/>
      </c>
      <c r="BP58" s="51"/>
      <c r="BQ58" s="17" t="str">
        <f t="shared" si="336"/>
        <v/>
      </c>
      <c r="BR58" s="51"/>
      <c r="BS58" s="17" t="str">
        <f t="shared" si="337"/>
        <v/>
      </c>
      <c r="BT58" s="9"/>
    </row>
    <row r="59" spans="1:72" x14ac:dyDescent="0.25">
      <c r="A59" s="193"/>
      <c r="B59" s="51"/>
      <c r="C59" s="17" t="str">
        <f t="shared" si="303"/>
        <v/>
      </c>
      <c r="D59" s="51"/>
      <c r="E59" s="17" t="str">
        <f t="shared" si="304"/>
        <v/>
      </c>
      <c r="F59" s="51"/>
      <c r="G59" s="17" t="str">
        <f t="shared" si="305"/>
        <v/>
      </c>
      <c r="H59" s="51"/>
      <c r="I59" s="17" t="str">
        <f t="shared" si="306"/>
        <v/>
      </c>
      <c r="J59" s="51"/>
      <c r="K59" s="17" t="str">
        <f t="shared" si="307"/>
        <v/>
      </c>
      <c r="L59" s="51"/>
      <c r="M59" s="17" t="str">
        <f t="shared" si="308"/>
        <v/>
      </c>
      <c r="N59" s="51"/>
      <c r="O59" s="17" t="str">
        <f t="shared" si="309"/>
        <v/>
      </c>
      <c r="P59" s="51"/>
      <c r="Q59" s="17" t="str">
        <f t="shared" si="310"/>
        <v/>
      </c>
      <c r="R59" s="51"/>
      <c r="S59" s="17" t="str">
        <f t="shared" si="311"/>
        <v/>
      </c>
      <c r="T59" s="51"/>
      <c r="U59" s="17" t="str">
        <f t="shared" si="312"/>
        <v/>
      </c>
      <c r="V59" s="51"/>
      <c r="W59" s="17" t="str">
        <f t="shared" si="313"/>
        <v/>
      </c>
      <c r="X59" s="51"/>
      <c r="Y59" s="17" t="str">
        <f t="shared" si="314"/>
        <v/>
      </c>
      <c r="Z59" s="51"/>
      <c r="AA59" s="17" t="str">
        <f t="shared" si="315"/>
        <v/>
      </c>
      <c r="AB59" s="51"/>
      <c r="AC59" s="17" t="str">
        <f t="shared" si="316"/>
        <v/>
      </c>
      <c r="AD59" s="51"/>
      <c r="AE59" s="17" t="str">
        <f t="shared" si="317"/>
        <v/>
      </c>
      <c r="AF59" s="51"/>
      <c r="AG59" s="17" t="str">
        <f t="shared" si="318"/>
        <v/>
      </c>
      <c r="AH59" s="51"/>
      <c r="AI59" s="17" t="str">
        <f t="shared" si="319"/>
        <v/>
      </c>
      <c r="AJ59" s="51"/>
      <c r="AK59" s="17" t="str">
        <f t="shared" si="320"/>
        <v/>
      </c>
      <c r="AL59" s="51"/>
      <c r="AM59" s="17" t="str">
        <f t="shared" si="321"/>
        <v/>
      </c>
      <c r="AN59" s="51"/>
      <c r="AO59" s="17" t="str">
        <f t="shared" si="322"/>
        <v/>
      </c>
      <c r="AP59" s="51"/>
      <c r="AQ59" s="17" t="str">
        <f t="shared" si="323"/>
        <v/>
      </c>
      <c r="AR59" s="51"/>
      <c r="AS59" s="17" t="str">
        <f t="shared" si="324"/>
        <v/>
      </c>
      <c r="AT59" s="51"/>
      <c r="AU59" s="17" t="str">
        <f t="shared" si="325"/>
        <v/>
      </c>
      <c r="AV59" s="51"/>
      <c r="AW59" s="17" t="str">
        <f t="shared" si="326"/>
        <v/>
      </c>
      <c r="AX59" s="51"/>
      <c r="AY59" s="17" t="str">
        <f t="shared" si="327"/>
        <v/>
      </c>
      <c r="AZ59" s="51"/>
      <c r="BA59" s="17" t="str">
        <f t="shared" si="328"/>
        <v/>
      </c>
      <c r="BB59" s="51"/>
      <c r="BC59" s="17" t="str">
        <f t="shared" si="329"/>
        <v/>
      </c>
      <c r="BD59" s="51"/>
      <c r="BE59" s="17" t="str">
        <f t="shared" si="330"/>
        <v/>
      </c>
      <c r="BF59" s="51"/>
      <c r="BG59" s="17" t="str">
        <f t="shared" si="331"/>
        <v/>
      </c>
      <c r="BH59" s="51"/>
      <c r="BI59" s="17" t="str">
        <f t="shared" si="332"/>
        <v/>
      </c>
      <c r="BJ59" s="51"/>
      <c r="BK59" s="17" t="str">
        <f t="shared" si="333"/>
        <v/>
      </c>
      <c r="BL59" s="51"/>
      <c r="BM59" s="17" t="str">
        <f t="shared" si="334"/>
        <v/>
      </c>
      <c r="BN59" s="51"/>
      <c r="BO59" s="17" t="str">
        <f t="shared" si="335"/>
        <v/>
      </c>
      <c r="BP59" s="51"/>
      <c r="BQ59" s="17" t="str">
        <f t="shared" si="336"/>
        <v/>
      </c>
      <c r="BR59" s="51"/>
      <c r="BS59" s="17" t="str">
        <f t="shared" si="337"/>
        <v/>
      </c>
      <c r="BT59" s="9"/>
    </row>
    <row r="60" spans="1:72" x14ac:dyDescent="0.25">
      <c r="A60" s="193"/>
      <c r="B60" s="51"/>
      <c r="C60" s="17" t="str">
        <f t="shared" si="303"/>
        <v/>
      </c>
      <c r="D60" s="51"/>
      <c r="E60" s="17" t="str">
        <f t="shared" si="304"/>
        <v/>
      </c>
      <c r="F60" s="51"/>
      <c r="G60" s="17" t="str">
        <f t="shared" si="305"/>
        <v/>
      </c>
      <c r="H60" s="51"/>
      <c r="I60" s="17" t="str">
        <f t="shared" si="306"/>
        <v/>
      </c>
      <c r="J60" s="51"/>
      <c r="K60" s="17" t="str">
        <f t="shared" si="307"/>
        <v/>
      </c>
      <c r="L60" s="51"/>
      <c r="M60" s="17" t="str">
        <f t="shared" si="308"/>
        <v/>
      </c>
      <c r="N60" s="51"/>
      <c r="O60" s="17" t="str">
        <f t="shared" si="309"/>
        <v/>
      </c>
      <c r="P60" s="51"/>
      <c r="Q60" s="17" t="str">
        <f t="shared" si="310"/>
        <v/>
      </c>
      <c r="R60" s="51"/>
      <c r="S60" s="17" t="str">
        <f t="shared" si="311"/>
        <v/>
      </c>
      <c r="T60" s="51"/>
      <c r="U60" s="17" t="str">
        <f t="shared" si="312"/>
        <v/>
      </c>
      <c r="V60" s="51"/>
      <c r="W60" s="17" t="str">
        <f t="shared" si="313"/>
        <v/>
      </c>
      <c r="X60" s="51"/>
      <c r="Y60" s="17" t="str">
        <f t="shared" si="314"/>
        <v/>
      </c>
      <c r="Z60" s="51"/>
      <c r="AA60" s="17" t="str">
        <f t="shared" si="315"/>
        <v/>
      </c>
      <c r="AB60" s="51"/>
      <c r="AC60" s="17" t="str">
        <f t="shared" si="316"/>
        <v/>
      </c>
      <c r="AD60" s="51"/>
      <c r="AE60" s="17" t="str">
        <f t="shared" si="317"/>
        <v/>
      </c>
      <c r="AF60" s="51"/>
      <c r="AG60" s="17" t="str">
        <f t="shared" si="318"/>
        <v/>
      </c>
      <c r="AH60" s="51"/>
      <c r="AI60" s="17" t="str">
        <f t="shared" si="319"/>
        <v/>
      </c>
      <c r="AJ60" s="51"/>
      <c r="AK60" s="17" t="str">
        <f t="shared" si="320"/>
        <v/>
      </c>
      <c r="AL60" s="51"/>
      <c r="AM60" s="17" t="str">
        <f t="shared" si="321"/>
        <v/>
      </c>
      <c r="AN60" s="51"/>
      <c r="AO60" s="17" t="str">
        <f t="shared" si="322"/>
        <v/>
      </c>
      <c r="AP60" s="51"/>
      <c r="AQ60" s="17" t="str">
        <f t="shared" si="323"/>
        <v/>
      </c>
      <c r="AR60" s="51"/>
      <c r="AS60" s="17" t="str">
        <f t="shared" si="324"/>
        <v/>
      </c>
      <c r="AT60" s="51"/>
      <c r="AU60" s="17" t="str">
        <f t="shared" si="325"/>
        <v/>
      </c>
      <c r="AV60" s="51"/>
      <c r="AW60" s="17" t="str">
        <f t="shared" si="326"/>
        <v/>
      </c>
      <c r="AX60" s="51"/>
      <c r="AY60" s="17" t="str">
        <f t="shared" si="327"/>
        <v/>
      </c>
      <c r="AZ60" s="51"/>
      <c r="BA60" s="17" t="str">
        <f t="shared" si="328"/>
        <v/>
      </c>
      <c r="BB60" s="51"/>
      <c r="BC60" s="17" t="str">
        <f t="shared" si="329"/>
        <v/>
      </c>
      <c r="BD60" s="51"/>
      <c r="BE60" s="17" t="str">
        <f t="shared" si="330"/>
        <v/>
      </c>
      <c r="BF60" s="51"/>
      <c r="BG60" s="17" t="str">
        <f t="shared" si="331"/>
        <v/>
      </c>
      <c r="BH60" s="51"/>
      <c r="BI60" s="17" t="str">
        <f t="shared" si="332"/>
        <v/>
      </c>
      <c r="BJ60" s="51"/>
      <c r="BK60" s="17" t="str">
        <f t="shared" si="333"/>
        <v/>
      </c>
      <c r="BL60" s="51"/>
      <c r="BM60" s="17" t="str">
        <f t="shared" si="334"/>
        <v/>
      </c>
      <c r="BN60" s="51"/>
      <c r="BO60" s="17" t="str">
        <f t="shared" si="335"/>
        <v/>
      </c>
      <c r="BP60" s="51"/>
      <c r="BQ60" s="17" t="str">
        <f t="shared" si="336"/>
        <v/>
      </c>
      <c r="BR60" s="51"/>
      <c r="BS60" s="17" t="str">
        <f t="shared" si="337"/>
        <v/>
      </c>
      <c r="BT60" s="9"/>
    </row>
    <row r="61" spans="1:72" s="14" customFormat="1" ht="16.5" thickBot="1" x14ac:dyDescent="0.3">
      <c r="A61" s="194"/>
      <c r="B61" s="52"/>
      <c r="C61" s="18" t="str">
        <f t="shared" si="303"/>
        <v/>
      </c>
      <c r="D61" s="52"/>
      <c r="E61" s="18" t="str">
        <f t="shared" si="304"/>
        <v/>
      </c>
      <c r="F61" s="52"/>
      <c r="G61" s="18" t="str">
        <f t="shared" si="305"/>
        <v/>
      </c>
      <c r="H61" s="52"/>
      <c r="I61" s="18" t="str">
        <f t="shared" si="306"/>
        <v/>
      </c>
      <c r="J61" s="52"/>
      <c r="K61" s="18" t="str">
        <f t="shared" si="307"/>
        <v/>
      </c>
      <c r="L61" s="52"/>
      <c r="M61" s="18" t="str">
        <f t="shared" si="308"/>
        <v/>
      </c>
      <c r="N61" s="52"/>
      <c r="O61" s="18" t="str">
        <f t="shared" si="309"/>
        <v/>
      </c>
      <c r="P61" s="52"/>
      <c r="Q61" s="18" t="str">
        <f t="shared" si="310"/>
        <v/>
      </c>
      <c r="R61" s="52"/>
      <c r="S61" s="18" t="str">
        <f t="shared" si="311"/>
        <v/>
      </c>
      <c r="T61" s="52"/>
      <c r="U61" s="18" t="str">
        <f t="shared" si="312"/>
        <v/>
      </c>
      <c r="V61" s="52"/>
      <c r="W61" s="18" t="str">
        <f t="shared" si="313"/>
        <v/>
      </c>
      <c r="X61" s="52"/>
      <c r="Y61" s="18" t="str">
        <f t="shared" si="314"/>
        <v/>
      </c>
      <c r="Z61" s="52"/>
      <c r="AA61" s="18" t="str">
        <f t="shared" si="315"/>
        <v/>
      </c>
      <c r="AB61" s="52"/>
      <c r="AC61" s="18" t="str">
        <f t="shared" si="316"/>
        <v/>
      </c>
      <c r="AD61" s="52"/>
      <c r="AE61" s="18" t="str">
        <f t="shared" si="317"/>
        <v/>
      </c>
      <c r="AF61" s="52"/>
      <c r="AG61" s="18" t="str">
        <f t="shared" si="318"/>
        <v/>
      </c>
      <c r="AH61" s="52"/>
      <c r="AI61" s="18" t="str">
        <f t="shared" si="319"/>
        <v/>
      </c>
      <c r="AJ61" s="52"/>
      <c r="AK61" s="18" t="str">
        <f t="shared" si="320"/>
        <v/>
      </c>
      <c r="AL61" s="52"/>
      <c r="AM61" s="18" t="str">
        <f t="shared" si="321"/>
        <v/>
      </c>
      <c r="AN61" s="52"/>
      <c r="AO61" s="18" t="str">
        <f t="shared" si="322"/>
        <v/>
      </c>
      <c r="AP61" s="52"/>
      <c r="AQ61" s="18" t="str">
        <f t="shared" si="323"/>
        <v/>
      </c>
      <c r="AR61" s="52"/>
      <c r="AS61" s="18" t="str">
        <f t="shared" si="324"/>
        <v/>
      </c>
      <c r="AT61" s="52"/>
      <c r="AU61" s="18" t="str">
        <f t="shared" si="325"/>
        <v/>
      </c>
      <c r="AV61" s="52"/>
      <c r="AW61" s="18" t="str">
        <f t="shared" si="326"/>
        <v/>
      </c>
      <c r="AX61" s="52"/>
      <c r="AY61" s="18" t="str">
        <f t="shared" si="327"/>
        <v/>
      </c>
      <c r="AZ61" s="52"/>
      <c r="BA61" s="18" t="str">
        <f t="shared" si="328"/>
        <v/>
      </c>
      <c r="BB61" s="52"/>
      <c r="BC61" s="18" t="str">
        <f t="shared" si="329"/>
        <v/>
      </c>
      <c r="BD61" s="52"/>
      <c r="BE61" s="18" t="str">
        <f t="shared" si="330"/>
        <v/>
      </c>
      <c r="BF61" s="52"/>
      <c r="BG61" s="18" t="str">
        <f t="shared" si="331"/>
        <v/>
      </c>
      <c r="BH61" s="52"/>
      <c r="BI61" s="18" t="str">
        <f t="shared" si="332"/>
        <v/>
      </c>
      <c r="BJ61" s="52"/>
      <c r="BK61" s="18" t="str">
        <f t="shared" si="333"/>
        <v/>
      </c>
      <c r="BL61" s="52"/>
      <c r="BM61" s="18" t="str">
        <f t="shared" si="334"/>
        <v/>
      </c>
      <c r="BN61" s="52"/>
      <c r="BO61" s="18" t="str">
        <f t="shared" si="335"/>
        <v/>
      </c>
      <c r="BP61" s="52"/>
      <c r="BQ61" s="18" t="str">
        <f t="shared" si="336"/>
        <v/>
      </c>
      <c r="BR61" s="52"/>
      <c r="BS61" s="18" t="str">
        <f t="shared" si="337"/>
        <v/>
      </c>
      <c r="BT61" s="13"/>
    </row>
    <row r="62" spans="1:72" s="12" customFormat="1" ht="16.5" customHeight="1" thickTop="1" x14ac:dyDescent="0.25">
      <c r="A62" s="195"/>
      <c r="B62" s="50"/>
      <c r="C62" s="19" t="str">
        <f t="shared" ref="C62" si="338">IF(B62="","",B62)</f>
        <v/>
      </c>
      <c r="D62" s="50"/>
      <c r="E62" s="19" t="str">
        <f t="shared" ref="E62" si="339">IF(D62="","",D62)</f>
        <v/>
      </c>
      <c r="F62" s="50"/>
      <c r="G62" s="19" t="str">
        <f t="shared" ref="G62" si="340">IF(F62="","",F62)</f>
        <v/>
      </c>
      <c r="H62" s="50"/>
      <c r="I62" s="19" t="str">
        <f t="shared" ref="I62" si="341">IF(H62="","",H62)</f>
        <v/>
      </c>
      <c r="J62" s="50"/>
      <c r="K62" s="19" t="str">
        <f t="shared" ref="K62" si="342">IF(J62="","",J62)</f>
        <v/>
      </c>
      <c r="L62" s="50"/>
      <c r="M62" s="19" t="str">
        <f t="shared" ref="M62" si="343">IF(L62="","",L62)</f>
        <v/>
      </c>
      <c r="N62" s="50"/>
      <c r="O62" s="19" t="str">
        <f t="shared" ref="O62" si="344">IF(N62="","",N62)</f>
        <v/>
      </c>
      <c r="P62" s="50"/>
      <c r="Q62" s="19" t="str">
        <f t="shared" ref="Q62" si="345">IF(P62="","",P62)</f>
        <v/>
      </c>
      <c r="R62" s="50"/>
      <c r="S62" s="19" t="str">
        <f t="shared" ref="S62" si="346">IF(R62="","",R62)</f>
        <v/>
      </c>
      <c r="T62" s="50"/>
      <c r="U62" s="19" t="str">
        <f t="shared" ref="U62" si="347">IF(T62="","",T62)</f>
        <v/>
      </c>
      <c r="V62" s="50"/>
      <c r="W62" s="19" t="str">
        <f t="shared" ref="W62" si="348">IF(V62="","",V62)</f>
        <v/>
      </c>
      <c r="X62" s="50"/>
      <c r="Y62" s="19" t="str">
        <f t="shared" ref="Y62" si="349">IF(X62="","",X62)</f>
        <v/>
      </c>
      <c r="Z62" s="50"/>
      <c r="AA62" s="19" t="str">
        <f t="shared" ref="AA62" si="350">IF(Z62="","",Z62)</f>
        <v/>
      </c>
      <c r="AB62" s="50"/>
      <c r="AC62" s="19" t="str">
        <f t="shared" ref="AC62" si="351">IF(AB62="","",AB62)</f>
        <v/>
      </c>
      <c r="AD62" s="50"/>
      <c r="AE62" s="19" t="str">
        <f t="shared" ref="AE62" si="352">IF(AD62="","",AD62)</f>
        <v/>
      </c>
      <c r="AF62" s="50"/>
      <c r="AG62" s="19" t="str">
        <f t="shared" ref="AG62" si="353">IF(AF62="","",AF62)</f>
        <v/>
      </c>
      <c r="AH62" s="50"/>
      <c r="AI62" s="19" t="str">
        <f t="shared" ref="AI62" si="354">IF(AH62="","",AH62)</f>
        <v/>
      </c>
      <c r="AJ62" s="50"/>
      <c r="AK62" s="19" t="str">
        <f t="shared" ref="AK62" si="355">IF(AJ62="","",AJ62)</f>
        <v/>
      </c>
      <c r="AL62" s="50"/>
      <c r="AM62" s="19" t="str">
        <f t="shared" ref="AM62" si="356">IF(AL62="","",AL62)</f>
        <v/>
      </c>
      <c r="AN62" s="50"/>
      <c r="AO62" s="19" t="str">
        <f t="shared" ref="AO62" si="357">IF(AN62="","",AN62)</f>
        <v/>
      </c>
      <c r="AP62" s="50"/>
      <c r="AQ62" s="19" t="str">
        <f t="shared" ref="AQ62" si="358">IF(AP62="","",AP62)</f>
        <v/>
      </c>
      <c r="AR62" s="50"/>
      <c r="AS62" s="19" t="str">
        <f t="shared" ref="AS62" si="359">IF(AR62="","",AR62)</f>
        <v/>
      </c>
      <c r="AT62" s="50"/>
      <c r="AU62" s="19" t="str">
        <f t="shared" ref="AU62" si="360">IF(AT62="","",AT62)</f>
        <v/>
      </c>
      <c r="AV62" s="50"/>
      <c r="AW62" s="19" t="str">
        <f t="shared" ref="AW62" si="361">IF(AV62="","",AV62)</f>
        <v/>
      </c>
      <c r="AX62" s="50"/>
      <c r="AY62" s="19" t="str">
        <f t="shared" ref="AY62" si="362">IF(AX62="","",AX62)</f>
        <v/>
      </c>
      <c r="AZ62" s="50"/>
      <c r="BA62" s="19" t="str">
        <f t="shared" ref="BA62" si="363">IF(AZ62="","",AZ62)</f>
        <v/>
      </c>
      <c r="BB62" s="50"/>
      <c r="BC62" s="19" t="str">
        <f t="shared" ref="BC62" si="364">IF(BB62="","",BB62)</f>
        <v/>
      </c>
      <c r="BD62" s="50"/>
      <c r="BE62" s="19" t="str">
        <f t="shared" ref="BE62" si="365">IF(BD62="","",BD62)</f>
        <v/>
      </c>
      <c r="BF62" s="50"/>
      <c r="BG62" s="19" t="str">
        <f t="shared" ref="BG62" si="366">IF(BF62="","",BF62)</f>
        <v/>
      </c>
      <c r="BH62" s="50"/>
      <c r="BI62" s="19" t="str">
        <f t="shared" ref="BI62" si="367">IF(BH62="","",BH62)</f>
        <v/>
      </c>
      <c r="BJ62" s="50"/>
      <c r="BK62" s="19" t="str">
        <f t="shared" ref="BK62" si="368">IF(BJ62="","",BJ62)</f>
        <v/>
      </c>
      <c r="BL62" s="50"/>
      <c r="BM62" s="19" t="str">
        <f t="shared" ref="BM62" si="369">IF(BL62="","",BL62)</f>
        <v/>
      </c>
      <c r="BN62" s="50"/>
      <c r="BO62" s="19" t="str">
        <f t="shared" ref="BO62" si="370">IF(BN62="","",BN62)</f>
        <v/>
      </c>
      <c r="BP62" s="50"/>
      <c r="BQ62" s="19" t="str">
        <f t="shared" ref="BQ62" si="371">IF(BP62="","",BP62)</f>
        <v/>
      </c>
      <c r="BR62" s="50"/>
      <c r="BS62" s="19" t="str">
        <f t="shared" ref="BS62" si="372">IF(BR62="","",BR62)</f>
        <v/>
      </c>
      <c r="BT62" s="11"/>
    </row>
    <row r="63" spans="1:72" x14ac:dyDescent="0.25">
      <c r="A63" s="196"/>
      <c r="B63" s="51"/>
      <c r="C63" s="17" t="str">
        <f t="shared" ref="C63:C64" si="373">IF(B63="","",C62*(1-0.65)+B63*0.65)</f>
        <v/>
      </c>
      <c r="D63" s="51"/>
      <c r="E63" s="17" t="str">
        <f t="shared" ref="E63:E68" si="374">IF(D63="","",E62*(1-0.65)+D63*0.65)</f>
        <v/>
      </c>
      <c r="F63" s="51"/>
      <c r="G63" s="17" t="str">
        <f t="shared" ref="G63:G68" si="375">IF(F63="","",G62*(1-0.65)+F63*0.65)</f>
        <v/>
      </c>
      <c r="H63" s="51"/>
      <c r="I63" s="17" t="str">
        <f t="shared" ref="I63:I68" si="376">IF(H63="","",I62*(1-0.65)+H63*0.65)</f>
        <v/>
      </c>
      <c r="J63" s="51"/>
      <c r="K63" s="17" t="str">
        <f t="shared" ref="K63:K68" si="377">IF(J63="","",K62*(1-0.65)+J63*0.65)</f>
        <v/>
      </c>
      <c r="L63" s="51"/>
      <c r="M63" s="17" t="str">
        <f t="shared" ref="M63:M68" si="378">IF(L63="","",M62*(1-0.65)+L63*0.65)</f>
        <v/>
      </c>
      <c r="N63" s="51"/>
      <c r="O63" s="17" t="str">
        <f t="shared" ref="O63:O68" si="379">IF(N63="","",O62*(1-0.65)+N63*0.65)</f>
        <v/>
      </c>
      <c r="P63" s="51"/>
      <c r="Q63" s="17" t="str">
        <f t="shared" ref="Q63:Q68" si="380">IF(P63="","",Q62*(1-0.65)+P63*0.65)</f>
        <v/>
      </c>
      <c r="R63" s="51"/>
      <c r="S63" s="17" t="str">
        <f t="shared" ref="S63:S68" si="381">IF(R63="","",S62*(1-0.65)+R63*0.65)</f>
        <v/>
      </c>
      <c r="T63" s="51"/>
      <c r="U63" s="17" t="str">
        <f t="shared" ref="U63:U68" si="382">IF(T63="","",U62*(1-0.65)+T63*0.65)</f>
        <v/>
      </c>
      <c r="V63" s="51"/>
      <c r="W63" s="17" t="str">
        <f t="shared" ref="W63:W68" si="383">IF(V63="","",W62*(1-0.65)+V63*0.65)</f>
        <v/>
      </c>
      <c r="X63" s="51"/>
      <c r="Y63" s="17" t="str">
        <f t="shared" ref="Y63:Y68" si="384">IF(X63="","",Y62*(1-0.65)+X63*0.65)</f>
        <v/>
      </c>
      <c r="Z63" s="51"/>
      <c r="AA63" s="17" t="str">
        <f t="shared" ref="AA63:AA68" si="385">IF(Z63="","",AA62*(1-0.65)+Z63*0.65)</f>
        <v/>
      </c>
      <c r="AB63" s="51"/>
      <c r="AC63" s="17" t="str">
        <f t="shared" ref="AC63:AC68" si="386">IF(AB63="","",AC62*(1-0.65)+AB63*0.65)</f>
        <v/>
      </c>
      <c r="AD63" s="51"/>
      <c r="AE63" s="17" t="str">
        <f t="shared" ref="AE63:AE68" si="387">IF(AD63="","",AE62*(1-0.65)+AD63*0.65)</f>
        <v/>
      </c>
      <c r="AF63" s="51"/>
      <c r="AG63" s="17" t="str">
        <f t="shared" ref="AG63:AG68" si="388">IF(AF63="","",AG62*(1-0.65)+AF63*0.65)</f>
        <v/>
      </c>
      <c r="AH63" s="51"/>
      <c r="AI63" s="17" t="str">
        <f t="shared" ref="AI63:AI68" si="389">IF(AH63="","",AI62*(1-0.65)+AH63*0.65)</f>
        <v/>
      </c>
      <c r="AJ63" s="51"/>
      <c r="AK63" s="17" t="str">
        <f t="shared" ref="AK63:AK68" si="390">IF(AJ63="","",AK62*(1-0.65)+AJ63*0.65)</f>
        <v/>
      </c>
      <c r="AL63" s="51"/>
      <c r="AM63" s="17" t="str">
        <f t="shared" ref="AM63:AM68" si="391">IF(AL63="","",AM62*(1-0.65)+AL63*0.65)</f>
        <v/>
      </c>
      <c r="AN63" s="51"/>
      <c r="AO63" s="17" t="str">
        <f t="shared" ref="AO63:AO68" si="392">IF(AN63="","",AO62*(1-0.65)+AN63*0.65)</f>
        <v/>
      </c>
      <c r="AP63" s="51"/>
      <c r="AQ63" s="17" t="str">
        <f t="shared" ref="AQ63:AQ68" si="393">IF(AP63="","",AQ62*(1-0.65)+AP63*0.65)</f>
        <v/>
      </c>
      <c r="AR63" s="51"/>
      <c r="AS63" s="17" t="str">
        <f t="shared" ref="AS63:AS68" si="394">IF(AR63="","",AS62*(1-0.65)+AR63*0.65)</f>
        <v/>
      </c>
      <c r="AT63" s="51"/>
      <c r="AU63" s="17" t="str">
        <f t="shared" ref="AU63:AU68" si="395">IF(AT63="","",AU62*(1-0.65)+AT63*0.65)</f>
        <v/>
      </c>
      <c r="AV63" s="51"/>
      <c r="AW63" s="17" t="str">
        <f t="shared" ref="AW63:AW68" si="396">IF(AV63="","",AW62*(1-0.65)+AV63*0.65)</f>
        <v/>
      </c>
      <c r="AX63" s="51"/>
      <c r="AY63" s="17" t="str">
        <f t="shared" ref="AY63:AY68" si="397">IF(AX63="","",AY62*(1-0.65)+AX63*0.65)</f>
        <v/>
      </c>
      <c r="AZ63" s="51"/>
      <c r="BA63" s="17" t="str">
        <f t="shared" ref="BA63:BA68" si="398">IF(AZ63="","",BA62*(1-0.65)+AZ63*0.65)</f>
        <v/>
      </c>
      <c r="BB63" s="51"/>
      <c r="BC63" s="17" t="str">
        <f t="shared" ref="BC63:BC68" si="399">IF(BB63="","",BC62*(1-0.65)+BB63*0.65)</f>
        <v/>
      </c>
      <c r="BD63" s="51"/>
      <c r="BE63" s="17" t="str">
        <f t="shared" ref="BE63:BE68" si="400">IF(BD63="","",BE62*(1-0.65)+BD63*0.65)</f>
        <v/>
      </c>
      <c r="BF63" s="51"/>
      <c r="BG63" s="17" t="str">
        <f t="shared" ref="BG63:BG68" si="401">IF(BF63="","",BG62*(1-0.65)+BF63*0.65)</f>
        <v/>
      </c>
      <c r="BH63" s="51"/>
      <c r="BI63" s="17" t="str">
        <f t="shared" ref="BI63:BI68" si="402">IF(BH63="","",BI62*(1-0.65)+BH63*0.65)</f>
        <v/>
      </c>
      <c r="BJ63" s="51"/>
      <c r="BK63" s="17" t="str">
        <f t="shared" ref="BK63:BK68" si="403">IF(BJ63="","",BK62*(1-0.65)+BJ63*0.65)</f>
        <v/>
      </c>
      <c r="BL63" s="51"/>
      <c r="BM63" s="17" t="str">
        <f t="shared" ref="BM63:BM68" si="404">IF(BL63="","",BM62*(1-0.65)+BL63*0.65)</f>
        <v/>
      </c>
      <c r="BN63" s="51"/>
      <c r="BO63" s="17" t="str">
        <f t="shared" ref="BO63:BO68" si="405">IF(BN63="","",BO62*(1-0.65)+BN63*0.65)</f>
        <v/>
      </c>
      <c r="BP63" s="51"/>
      <c r="BQ63" s="17" t="str">
        <f t="shared" ref="BQ63:BQ68" si="406">IF(BP63="","",BQ62*(1-0.65)+BP63*0.65)</f>
        <v/>
      </c>
      <c r="BR63" s="51"/>
      <c r="BS63" s="17" t="str">
        <f t="shared" ref="BS63:BS68" si="407">IF(BR63="","",BS62*(1-0.65)+BR63*0.65)</f>
        <v/>
      </c>
      <c r="BT63" s="9"/>
    </row>
    <row r="64" spans="1:72" x14ac:dyDescent="0.25">
      <c r="A64" s="196"/>
      <c r="B64" s="51"/>
      <c r="C64" s="17" t="str">
        <f t="shared" si="373"/>
        <v/>
      </c>
      <c r="D64" s="51"/>
      <c r="E64" s="17" t="str">
        <f t="shared" si="374"/>
        <v/>
      </c>
      <c r="F64" s="51"/>
      <c r="G64" s="17" t="str">
        <f t="shared" si="375"/>
        <v/>
      </c>
      <c r="H64" s="51"/>
      <c r="I64" s="17" t="str">
        <f t="shared" si="376"/>
        <v/>
      </c>
      <c r="J64" s="51"/>
      <c r="K64" s="17" t="str">
        <f t="shared" si="377"/>
        <v/>
      </c>
      <c r="L64" s="51"/>
      <c r="M64" s="17" t="str">
        <f t="shared" si="378"/>
        <v/>
      </c>
      <c r="N64" s="51"/>
      <c r="O64" s="17" t="str">
        <f t="shared" si="379"/>
        <v/>
      </c>
      <c r="P64" s="51"/>
      <c r="Q64" s="17" t="str">
        <f t="shared" si="380"/>
        <v/>
      </c>
      <c r="R64" s="51"/>
      <c r="S64" s="17" t="str">
        <f t="shared" si="381"/>
        <v/>
      </c>
      <c r="T64" s="51"/>
      <c r="U64" s="17" t="str">
        <f t="shared" si="382"/>
        <v/>
      </c>
      <c r="V64" s="51"/>
      <c r="W64" s="17" t="str">
        <f t="shared" si="383"/>
        <v/>
      </c>
      <c r="X64" s="51"/>
      <c r="Y64" s="17" t="str">
        <f t="shared" si="384"/>
        <v/>
      </c>
      <c r="Z64" s="51"/>
      <c r="AA64" s="17" t="str">
        <f t="shared" si="385"/>
        <v/>
      </c>
      <c r="AB64" s="51"/>
      <c r="AC64" s="17" t="str">
        <f t="shared" si="386"/>
        <v/>
      </c>
      <c r="AD64" s="51"/>
      <c r="AE64" s="17" t="str">
        <f t="shared" si="387"/>
        <v/>
      </c>
      <c r="AF64" s="51"/>
      <c r="AG64" s="17" t="str">
        <f t="shared" si="388"/>
        <v/>
      </c>
      <c r="AH64" s="51"/>
      <c r="AI64" s="17" t="str">
        <f t="shared" si="389"/>
        <v/>
      </c>
      <c r="AJ64" s="51"/>
      <c r="AK64" s="17" t="str">
        <f t="shared" si="390"/>
        <v/>
      </c>
      <c r="AL64" s="51"/>
      <c r="AM64" s="17" t="str">
        <f t="shared" si="391"/>
        <v/>
      </c>
      <c r="AN64" s="51"/>
      <c r="AO64" s="17" t="str">
        <f t="shared" si="392"/>
        <v/>
      </c>
      <c r="AP64" s="51"/>
      <c r="AQ64" s="17" t="str">
        <f t="shared" si="393"/>
        <v/>
      </c>
      <c r="AR64" s="51"/>
      <c r="AS64" s="17" t="str">
        <f t="shared" si="394"/>
        <v/>
      </c>
      <c r="AT64" s="51"/>
      <c r="AU64" s="17" t="str">
        <f t="shared" si="395"/>
        <v/>
      </c>
      <c r="AV64" s="51"/>
      <c r="AW64" s="17" t="str">
        <f t="shared" si="396"/>
        <v/>
      </c>
      <c r="AX64" s="51"/>
      <c r="AY64" s="17" t="str">
        <f t="shared" si="397"/>
        <v/>
      </c>
      <c r="AZ64" s="51"/>
      <c r="BA64" s="17" t="str">
        <f t="shared" si="398"/>
        <v/>
      </c>
      <c r="BB64" s="51"/>
      <c r="BC64" s="17" t="str">
        <f t="shared" si="399"/>
        <v/>
      </c>
      <c r="BD64" s="51"/>
      <c r="BE64" s="17" t="str">
        <f t="shared" si="400"/>
        <v/>
      </c>
      <c r="BF64" s="51"/>
      <c r="BG64" s="17" t="str">
        <f t="shared" si="401"/>
        <v/>
      </c>
      <c r="BH64" s="51"/>
      <c r="BI64" s="17" t="str">
        <f t="shared" si="402"/>
        <v/>
      </c>
      <c r="BJ64" s="51"/>
      <c r="BK64" s="17" t="str">
        <f t="shared" si="403"/>
        <v/>
      </c>
      <c r="BL64" s="51"/>
      <c r="BM64" s="17" t="str">
        <f t="shared" si="404"/>
        <v/>
      </c>
      <c r="BN64" s="51"/>
      <c r="BO64" s="17" t="str">
        <f t="shared" si="405"/>
        <v/>
      </c>
      <c r="BP64" s="51"/>
      <c r="BQ64" s="17" t="str">
        <f t="shared" si="406"/>
        <v/>
      </c>
      <c r="BR64" s="51"/>
      <c r="BS64" s="17" t="str">
        <f t="shared" si="407"/>
        <v/>
      </c>
      <c r="BT64" s="9"/>
    </row>
    <row r="65" spans="1:72" x14ac:dyDescent="0.25">
      <c r="A65" s="196"/>
      <c r="B65" s="51"/>
      <c r="C65" s="17" t="str">
        <f>IF(B65="","",C64*(1-0.65)+B65*0.65)</f>
        <v/>
      </c>
      <c r="D65" s="51"/>
      <c r="E65" s="17" t="str">
        <f t="shared" si="374"/>
        <v/>
      </c>
      <c r="F65" s="51"/>
      <c r="G65" s="17" t="str">
        <f t="shared" si="375"/>
        <v/>
      </c>
      <c r="H65" s="51"/>
      <c r="I65" s="17" t="str">
        <f t="shared" si="376"/>
        <v/>
      </c>
      <c r="J65" s="51"/>
      <c r="K65" s="17" t="str">
        <f t="shared" si="377"/>
        <v/>
      </c>
      <c r="L65" s="51"/>
      <c r="M65" s="17" t="str">
        <f t="shared" si="378"/>
        <v/>
      </c>
      <c r="N65" s="51"/>
      <c r="O65" s="17" t="str">
        <f t="shared" si="379"/>
        <v/>
      </c>
      <c r="P65" s="51"/>
      <c r="Q65" s="17" t="str">
        <f t="shared" si="380"/>
        <v/>
      </c>
      <c r="R65" s="51"/>
      <c r="S65" s="17" t="str">
        <f t="shared" si="381"/>
        <v/>
      </c>
      <c r="T65" s="51"/>
      <c r="U65" s="17" t="str">
        <f t="shared" si="382"/>
        <v/>
      </c>
      <c r="V65" s="51"/>
      <c r="W65" s="17" t="str">
        <f t="shared" si="383"/>
        <v/>
      </c>
      <c r="X65" s="51"/>
      <c r="Y65" s="17" t="str">
        <f t="shared" si="384"/>
        <v/>
      </c>
      <c r="Z65" s="51"/>
      <c r="AA65" s="17" t="str">
        <f t="shared" si="385"/>
        <v/>
      </c>
      <c r="AB65" s="51"/>
      <c r="AC65" s="17" t="str">
        <f t="shared" si="386"/>
        <v/>
      </c>
      <c r="AD65" s="51"/>
      <c r="AE65" s="17" t="str">
        <f t="shared" si="387"/>
        <v/>
      </c>
      <c r="AF65" s="51"/>
      <c r="AG65" s="17" t="str">
        <f t="shared" si="388"/>
        <v/>
      </c>
      <c r="AH65" s="51"/>
      <c r="AI65" s="17" t="str">
        <f t="shared" si="389"/>
        <v/>
      </c>
      <c r="AJ65" s="51"/>
      <c r="AK65" s="17" t="str">
        <f t="shared" si="390"/>
        <v/>
      </c>
      <c r="AL65" s="51"/>
      <c r="AM65" s="17" t="str">
        <f t="shared" si="391"/>
        <v/>
      </c>
      <c r="AN65" s="51"/>
      <c r="AO65" s="17" t="str">
        <f t="shared" si="392"/>
        <v/>
      </c>
      <c r="AP65" s="51"/>
      <c r="AQ65" s="17" t="str">
        <f t="shared" si="393"/>
        <v/>
      </c>
      <c r="AR65" s="51"/>
      <c r="AS65" s="17" t="str">
        <f t="shared" si="394"/>
        <v/>
      </c>
      <c r="AT65" s="51"/>
      <c r="AU65" s="17" t="str">
        <f t="shared" si="395"/>
        <v/>
      </c>
      <c r="AV65" s="51"/>
      <c r="AW65" s="17" t="str">
        <f t="shared" si="396"/>
        <v/>
      </c>
      <c r="AX65" s="51"/>
      <c r="AY65" s="17" t="str">
        <f t="shared" si="397"/>
        <v/>
      </c>
      <c r="AZ65" s="51"/>
      <c r="BA65" s="17" t="str">
        <f t="shared" si="398"/>
        <v/>
      </c>
      <c r="BB65" s="51"/>
      <c r="BC65" s="17" t="str">
        <f t="shared" si="399"/>
        <v/>
      </c>
      <c r="BD65" s="51"/>
      <c r="BE65" s="17" t="str">
        <f t="shared" si="400"/>
        <v/>
      </c>
      <c r="BF65" s="51"/>
      <c r="BG65" s="17" t="str">
        <f t="shared" si="401"/>
        <v/>
      </c>
      <c r="BH65" s="51"/>
      <c r="BI65" s="17" t="str">
        <f t="shared" si="402"/>
        <v/>
      </c>
      <c r="BJ65" s="51"/>
      <c r="BK65" s="17" t="str">
        <f t="shared" si="403"/>
        <v/>
      </c>
      <c r="BL65" s="51"/>
      <c r="BM65" s="17" t="str">
        <f t="shared" si="404"/>
        <v/>
      </c>
      <c r="BN65" s="51"/>
      <c r="BO65" s="17" t="str">
        <f t="shared" si="405"/>
        <v/>
      </c>
      <c r="BP65" s="51"/>
      <c r="BQ65" s="17" t="str">
        <f t="shared" si="406"/>
        <v/>
      </c>
      <c r="BR65" s="51"/>
      <c r="BS65" s="17" t="str">
        <f t="shared" si="407"/>
        <v/>
      </c>
      <c r="BT65" s="9"/>
    </row>
    <row r="66" spans="1:72" x14ac:dyDescent="0.25">
      <c r="A66" s="196"/>
      <c r="B66" s="51"/>
      <c r="C66" s="17" t="str">
        <f t="shared" ref="C66:C68" si="408">IF(B66="","",C65*(1-0.65)+B66*0.65)</f>
        <v/>
      </c>
      <c r="D66" s="51"/>
      <c r="E66" s="17" t="str">
        <f t="shared" si="374"/>
        <v/>
      </c>
      <c r="F66" s="51"/>
      <c r="G66" s="17" t="str">
        <f t="shared" si="375"/>
        <v/>
      </c>
      <c r="H66" s="51"/>
      <c r="I66" s="17" t="str">
        <f t="shared" si="376"/>
        <v/>
      </c>
      <c r="J66" s="51"/>
      <c r="K66" s="17" t="str">
        <f t="shared" si="377"/>
        <v/>
      </c>
      <c r="L66" s="51"/>
      <c r="M66" s="17" t="str">
        <f t="shared" si="378"/>
        <v/>
      </c>
      <c r="N66" s="51"/>
      <c r="O66" s="17" t="str">
        <f t="shared" si="379"/>
        <v/>
      </c>
      <c r="P66" s="51"/>
      <c r="Q66" s="17" t="str">
        <f t="shared" si="380"/>
        <v/>
      </c>
      <c r="R66" s="51"/>
      <c r="S66" s="17" t="str">
        <f t="shared" si="381"/>
        <v/>
      </c>
      <c r="T66" s="51"/>
      <c r="U66" s="17" t="str">
        <f t="shared" si="382"/>
        <v/>
      </c>
      <c r="V66" s="51"/>
      <c r="W66" s="17" t="str">
        <f t="shared" si="383"/>
        <v/>
      </c>
      <c r="X66" s="51"/>
      <c r="Y66" s="17" t="str">
        <f t="shared" si="384"/>
        <v/>
      </c>
      <c r="Z66" s="51"/>
      <c r="AA66" s="17" t="str">
        <f t="shared" si="385"/>
        <v/>
      </c>
      <c r="AB66" s="51"/>
      <c r="AC66" s="17" t="str">
        <f t="shared" si="386"/>
        <v/>
      </c>
      <c r="AD66" s="51"/>
      <c r="AE66" s="17" t="str">
        <f t="shared" si="387"/>
        <v/>
      </c>
      <c r="AF66" s="51"/>
      <c r="AG66" s="17" t="str">
        <f t="shared" si="388"/>
        <v/>
      </c>
      <c r="AH66" s="51"/>
      <c r="AI66" s="17" t="str">
        <f t="shared" si="389"/>
        <v/>
      </c>
      <c r="AJ66" s="51"/>
      <c r="AK66" s="17" t="str">
        <f t="shared" si="390"/>
        <v/>
      </c>
      <c r="AL66" s="51"/>
      <c r="AM66" s="17" t="str">
        <f t="shared" si="391"/>
        <v/>
      </c>
      <c r="AN66" s="51"/>
      <c r="AO66" s="17" t="str">
        <f t="shared" si="392"/>
        <v/>
      </c>
      <c r="AP66" s="51"/>
      <c r="AQ66" s="17" t="str">
        <f t="shared" si="393"/>
        <v/>
      </c>
      <c r="AR66" s="51"/>
      <c r="AS66" s="17" t="str">
        <f t="shared" si="394"/>
        <v/>
      </c>
      <c r="AT66" s="51"/>
      <c r="AU66" s="17" t="str">
        <f t="shared" si="395"/>
        <v/>
      </c>
      <c r="AV66" s="51"/>
      <c r="AW66" s="17" t="str">
        <f t="shared" si="396"/>
        <v/>
      </c>
      <c r="AX66" s="51"/>
      <c r="AY66" s="17" t="str">
        <f t="shared" si="397"/>
        <v/>
      </c>
      <c r="AZ66" s="51"/>
      <c r="BA66" s="17" t="str">
        <f t="shared" si="398"/>
        <v/>
      </c>
      <c r="BB66" s="51"/>
      <c r="BC66" s="17" t="str">
        <f t="shared" si="399"/>
        <v/>
      </c>
      <c r="BD66" s="51"/>
      <c r="BE66" s="17" t="str">
        <f t="shared" si="400"/>
        <v/>
      </c>
      <c r="BF66" s="51"/>
      <c r="BG66" s="17" t="str">
        <f t="shared" si="401"/>
        <v/>
      </c>
      <c r="BH66" s="51"/>
      <c r="BI66" s="17" t="str">
        <f t="shared" si="402"/>
        <v/>
      </c>
      <c r="BJ66" s="51"/>
      <c r="BK66" s="17" t="str">
        <f t="shared" si="403"/>
        <v/>
      </c>
      <c r="BL66" s="51"/>
      <c r="BM66" s="17" t="str">
        <f t="shared" si="404"/>
        <v/>
      </c>
      <c r="BN66" s="51"/>
      <c r="BO66" s="17" t="str">
        <f t="shared" si="405"/>
        <v/>
      </c>
      <c r="BP66" s="51"/>
      <c r="BQ66" s="17" t="str">
        <f t="shared" si="406"/>
        <v/>
      </c>
      <c r="BR66" s="51"/>
      <c r="BS66" s="17" t="str">
        <f t="shared" si="407"/>
        <v/>
      </c>
      <c r="BT66" s="9"/>
    </row>
    <row r="67" spans="1:72" x14ac:dyDescent="0.25">
      <c r="A67" s="196"/>
      <c r="B67" s="51"/>
      <c r="C67" s="17" t="str">
        <f t="shared" si="408"/>
        <v/>
      </c>
      <c r="D67" s="51"/>
      <c r="E67" s="17" t="str">
        <f t="shared" si="374"/>
        <v/>
      </c>
      <c r="F67" s="51"/>
      <c r="G67" s="17" t="str">
        <f t="shared" si="375"/>
        <v/>
      </c>
      <c r="H67" s="51"/>
      <c r="I67" s="17" t="str">
        <f t="shared" si="376"/>
        <v/>
      </c>
      <c r="J67" s="51"/>
      <c r="K67" s="17" t="str">
        <f t="shared" si="377"/>
        <v/>
      </c>
      <c r="L67" s="51"/>
      <c r="M67" s="17" t="str">
        <f t="shared" si="378"/>
        <v/>
      </c>
      <c r="N67" s="51"/>
      <c r="O67" s="17" t="str">
        <f t="shared" si="379"/>
        <v/>
      </c>
      <c r="P67" s="51"/>
      <c r="Q67" s="17" t="str">
        <f t="shared" si="380"/>
        <v/>
      </c>
      <c r="R67" s="51"/>
      <c r="S67" s="17" t="str">
        <f t="shared" si="381"/>
        <v/>
      </c>
      <c r="T67" s="51"/>
      <c r="U67" s="17" t="str">
        <f t="shared" si="382"/>
        <v/>
      </c>
      <c r="V67" s="51"/>
      <c r="W67" s="17" t="str">
        <f t="shared" si="383"/>
        <v/>
      </c>
      <c r="X67" s="51"/>
      <c r="Y67" s="17" t="str">
        <f t="shared" si="384"/>
        <v/>
      </c>
      <c r="Z67" s="51"/>
      <c r="AA67" s="17" t="str">
        <f t="shared" si="385"/>
        <v/>
      </c>
      <c r="AB67" s="51"/>
      <c r="AC67" s="17" t="str">
        <f t="shared" si="386"/>
        <v/>
      </c>
      <c r="AD67" s="51"/>
      <c r="AE67" s="17" t="str">
        <f t="shared" si="387"/>
        <v/>
      </c>
      <c r="AF67" s="51"/>
      <c r="AG67" s="17" t="str">
        <f t="shared" si="388"/>
        <v/>
      </c>
      <c r="AH67" s="51"/>
      <c r="AI67" s="17" t="str">
        <f t="shared" si="389"/>
        <v/>
      </c>
      <c r="AJ67" s="51"/>
      <c r="AK67" s="17" t="str">
        <f t="shared" si="390"/>
        <v/>
      </c>
      <c r="AL67" s="51"/>
      <c r="AM67" s="17" t="str">
        <f t="shared" si="391"/>
        <v/>
      </c>
      <c r="AN67" s="51"/>
      <c r="AO67" s="17" t="str">
        <f t="shared" si="392"/>
        <v/>
      </c>
      <c r="AP67" s="51"/>
      <c r="AQ67" s="17" t="str">
        <f t="shared" si="393"/>
        <v/>
      </c>
      <c r="AR67" s="51"/>
      <c r="AS67" s="17" t="str">
        <f t="shared" si="394"/>
        <v/>
      </c>
      <c r="AT67" s="51"/>
      <c r="AU67" s="17" t="str">
        <f t="shared" si="395"/>
        <v/>
      </c>
      <c r="AV67" s="51"/>
      <c r="AW67" s="17" t="str">
        <f t="shared" si="396"/>
        <v/>
      </c>
      <c r="AX67" s="51"/>
      <c r="AY67" s="17" t="str">
        <f t="shared" si="397"/>
        <v/>
      </c>
      <c r="AZ67" s="51"/>
      <c r="BA67" s="17" t="str">
        <f t="shared" si="398"/>
        <v/>
      </c>
      <c r="BB67" s="51"/>
      <c r="BC67" s="17" t="str">
        <f t="shared" si="399"/>
        <v/>
      </c>
      <c r="BD67" s="51"/>
      <c r="BE67" s="17" t="str">
        <f t="shared" si="400"/>
        <v/>
      </c>
      <c r="BF67" s="51"/>
      <c r="BG67" s="17" t="str">
        <f t="shared" si="401"/>
        <v/>
      </c>
      <c r="BH67" s="51"/>
      <c r="BI67" s="17" t="str">
        <f t="shared" si="402"/>
        <v/>
      </c>
      <c r="BJ67" s="51"/>
      <c r="BK67" s="17" t="str">
        <f t="shared" si="403"/>
        <v/>
      </c>
      <c r="BL67" s="51"/>
      <c r="BM67" s="17" t="str">
        <f t="shared" si="404"/>
        <v/>
      </c>
      <c r="BN67" s="51"/>
      <c r="BO67" s="17" t="str">
        <f t="shared" si="405"/>
        <v/>
      </c>
      <c r="BP67" s="51"/>
      <c r="BQ67" s="17" t="str">
        <f t="shared" si="406"/>
        <v/>
      </c>
      <c r="BR67" s="51"/>
      <c r="BS67" s="17" t="str">
        <f t="shared" si="407"/>
        <v/>
      </c>
      <c r="BT67" s="9"/>
    </row>
    <row r="68" spans="1:72" s="14" customFormat="1" ht="16.5" thickBot="1" x14ac:dyDescent="0.3">
      <c r="A68" s="197"/>
      <c r="B68" s="52"/>
      <c r="C68" s="18" t="str">
        <f t="shared" si="408"/>
        <v/>
      </c>
      <c r="D68" s="52"/>
      <c r="E68" s="18" t="str">
        <f t="shared" si="374"/>
        <v/>
      </c>
      <c r="F68" s="52"/>
      <c r="G68" s="18" t="str">
        <f t="shared" si="375"/>
        <v/>
      </c>
      <c r="H68" s="52"/>
      <c r="I68" s="18" t="str">
        <f t="shared" si="376"/>
        <v/>
      </c>
      <c r="J68" s="52"/>
      <c r="K68" s="18" t="str">
        <f t="shared" si="377"/>
        <v/>
      </c>
      <c r="L68" s="52"/>
      <c r="M68" s="18" t="str">
        <f t="shared" si="378"/>
        <v/>
      </c>
      <c r="N68" s="52"/>
      <c r="O68" s="18" t="str">
        <f t="shared" si="379"/>
        <v/>
      </c>
      <c r="P68" s="52"/>
      <c r="Q68" s="18" t="str">
        <f t="shared" si="380"/>
        <v/>
      </c>
      <c r="R68" s="52"/>
      <c r="S68" s="18" t="str">
        <f t="shared" si="381"/>
        <v/>
      </c>
      <c r="T68" s="52"/>
      <c r="U68" s="18" t="str">
        <f t="shared" si="382"/>
        <v/>
      </c>
      <c r="V68" s="52"/>
      <c r="W68" s="18" t="str">
        <f t="shared" si="383"/>
        <v/>
      </c>
      <c r="X68" s="52"/>
      <c r="Y68" s="18" t="str">
        <f t="shared" si="384"/>
        <v/>
      </c>
      <c r="Z68" s="52"/>
      <c r="AA68" s="18" t="str">
        <f t="shared" si="385"/>
        <v/>
      </c>
      <c r="AB68" s="52"/>
      <c r="AC68" s="18" t="str">
        <f t="shared" si="386"/>
        <v/>
      </c>
      <c r="AD68" s="52"/>
      <c r="AE68" s="18" t="str">
        <f t="shared" si="387"/>
        <v/>
      </c>
      <c r="AF68" s="52"/>
      <c r="AG68" s="18" t="str">
        <f t="shared" si="388"/>
        <v/>
      </c>
      <c r="AH68" s="52"/>
      <c r="AI68" s="18" t="str">
        <f t="shared" si="389"/>
        <v/>
      </c>
      <c r="AJ68" s="52"/>
      <c r="AK68" s="18" t="str">
        <f t="shared" si="390"/>
        <v/>
      </c>
      <c r="AL68" s="52"/>
      <c r="AM68" s="18" t="str">
        <f t="shared" si="391"/>
        <v/>
      </c>
      <c r="AN68" s="52"/>
      <c r="AO68" s="18" t="str">
        <f t="shared" si="392"/>
        <v/>
      </c>
      <c r="AP68" s="52"/>
      <c r="AQ68" s="18" t="str">
        <f t="shared" si="393"/>
        <v/>
      </c>
      <c r="AR68" s="52"/>
      <c r="AS68" s="18" t="str">
        <f t="shared" si="394"/>
        <v/>
      </c>
      <c r="AT68" s="52"/>
      <c r="AU68" s="18" t="str">
        <f t="shared" si="395"/>
        <v/>
      </c>
      <c r="AV68" s="52"/>
      <c r="AW68" s="18" t="str">
        <f t="shared" si="396"/>
        <v/>
      </c>
      <c r="AX68" s="52"/>
      <c r="AY68" s="18" t="str">
        <f t="shared" si="397"/>
        <v/>
      </c>
      <c r="AZ68" s="52"/>
      <c r="BA68" s="18" t="str">
        <f t="shared" si="398"/>
        <v/>
      </c>
      <c r="BB68" s="52"/>
      <c r="BC68" s="18" t="str">
        <f t="shared" si="399"/>
        <v/>
      </c>
      <c r="BD68" s="52"/>
      <c r="BE68" s="18" t="str">
        <f t="shared" si="400"/>
        <v/>
      </c>
      <c r="BF68" s="52"/>
      <c r="BG68" s="18" t="str">
        <f t="shared" si="401"/>
        <v/>
      </c>
      <c r="BH68" s="52"/>
      <c r="BI68" s="18" t="str">
        <f t="shared" si="402"/>
        <v/>
      </c>
      <c r="BJ68" s="52"/>
      <c r="BK68" s="18" t="str">
        <f t="shared" si="403"/>
        <v/>
      </c>
      <c r="BL68" s="52"/>
      <c r="BM68" s="18" t="str">
        <f t="shared" si="404"/>
        <v/>
      </c>
      <c r="BN68" s="52"/>
      <c r="BO68" s="18" t="str">
        <f t="shared" si="405"/>
        <v/>
      </c>
      <c r="BP68" s="52"/>
      <c r="BQ68" s="18" t="str">
        <f t="shared" si="406"/>
        <v/>
      </c>
      <c r="BR68" s="52"/>
      <c r="BS68" s="18" t="str">
        <f t="shared" si="407"/>
        <v/>
      </c>
      <c r="BT68" s="13"/>
    </row>
    <row r="69" spans="1:72" s="16" customFormat="1" ht="16.5" customHeight="1" thickTop="1" x14ac:dyDescent="0.25">
      <c r="A69" s="195"/>
      <c r="B69" s="53"/>
      <c r="C69" s="21" t="str">
        <f t="shared" ref="C69" si="409">IF(B69="","",B69)</f>
        <v/>
      </c>
      <c r="D69" s="53"/>
      <c r="E69" s="21" t="str">
        <f t="shared" ref="E69" si="410">IF(D69="","",D69)</f>
        <v/>
      </c>
      <c r="F69" s="53"/>
      <c r="G69" s="21" t="str">
        <f t="shared" ref="G69" si="411">IF(F69="","",F69)</f>
        <v/>
      </c>
      <c r="H69" s="53"/>
      <c r="I69" s="21" t="str">
        <f t="shared" ref="I69" si="412">IF(H69="","",H69)</f>
        <v/>
      </c>
      <c r="J69" s="53"/>
      <c r="K69" s="21" t="str">
        <f t="shared" ref="K69" si="413">IF(J69="","",J69)</f>
        <v/>
      </c>
      <c r="L69" s="53"/>
      <c r="M69" s="21" t="str">
        <f t="shared" ref="M69" si="414">IF(L69="","",L69)</f>
        <v/>
      </c>
      <c r="N69" s="53"/>
      <c r="O69" s="21" t="str">
        <f t="shared" ref="O69" si="415">IF(N69="","",N69)</f>
        <v/>
      </c>
      <c r="P69" s="53"/>
      <c r="Q69" s="21" t="str">
        <f t="shared" ref="Q69" si="416">IF(P69="","",P69)</f>
        <v/>
      </c>
      <c r="R69" s="53"/>
      <c r="S69" s="21" t="str">
        <f t="shared" ref="S69" si="417">IF(R69="","",R69)</f>
        <v/>
      </c>
      <c r="T69" s="53"/>
      <c r="U69" s="21" t="str">
        <f t="shared" ref="U69" si="418">IF(T69="","",T69)</f>
        <v/>
      </c>
      <c r="V69" s="53"/>
      <c r="W69" s="21" t="str">
        <f t="shared" ref="W69" si="419">IF(V69="","",V69)</f>
        <v/>
      </c>
      <c r="X69" s="53"/>
      <c r="Y69" s="21" t="str">
        <f t="shared" ref="Y69" si="420">IF(X69="","",X69)</f>
        <v/>
      </c>
      <c r="Z69" s="53"/>
      <c r="AA69" s="21" t="str">
        <f t="shared" ref="AA69" si="421">IF(Z69="","",Z69)</f>
        <v/>
      </c>
      <c r="AB69" s="53"/>
      <c r="AC69" s="21" t="str">
        <f t="shared" ref="AC69" si="422">IF(AB69="","",AB69)</f>
        <v/>
      </c>
      <c r="AD69" s="53"/>
      <c r="AE69" s="21" t="str">
        <f t="shared" ref="AE69" si="423">IF(AD69="","",AD69)</f>
        <v/>
      </c>
      <c r="AF69" s="53"/>
      <c r="AG69" s="21" t="str">
        <f t="shared" ref="AG69" si="424">IF(AF69="","",AF69)</f>
        <v/>
      </c>
      <c r="AH69" s="53"/>
      <c r="AI69" s="21" t="str">
        <f t="shared" ref="AI69" si="425">IF(AH69="","",AH69)</f>
        <v/>
      </c>
      <c r="AJ69" s="53"/>
      <c r="AK69" s="21" t="str">
        <f t="shared" ref="AK69" si="426">IF(AJ69="","",AJ69)</f>
        <v/>
      </c>
      <c r="AL69" s="53"/>
      <c r="AM69" s="21" t="str">
        <f t="shared" ref="AM69" si="427">IF(AL69="","",AL69)</f>
        <v/>
      </c>
      <c r="AN69" s="53"/>
      <c r="AO69" s="21" t="str">
        <f t="shared" ref="AO69" si="428">IF(AN69="","",AN69)</f>
        <v/>
      </c>
      <c r="AP69" s="53"/>
      <c r="AQ69" s="21" t="str">
        <f t="shared" ref="AQ69" si="429">IF(AP69="","",AP69)</f>
        <v/>
      </c>
      <c r="AR69" s="53"/>
      <c r="AS69" s="21" t="str">
        <f t="shared" ref="AS69" si="430">IF(AR69="","",AR69)</f>
        <v/>
      </c>
      <c r="AT69" s="53"/>
      <c r="AU69" s="21" t="str">
        <f t="shared" ref="AU69" si="431">IF(AT69="","",AT69)</f>
        <v/>
      </c>
      <c r="AV69" s="53"/>
      <c r="AW69" s="21" t="str">
        <f t="shared" ref="AW69" si="432">IF(AV69="","",AV69)</f>
        <v/>
      </c>
      <c r="AX69" s="53"/>
      <c r="AY69" s="21" t="str">
        <f t="shared" ref="AY69" si="433">IF(AX69="","",AX69)</f>
        <v/>
      </c>
      <c r="AZ69" s="53"/>
      <c r="BA69" s="21" t="str">
        <f t="shared" ref="BA69" si="434">IF(AZ69="","",AZ69)</f>
        <v/>
      </c>
      <c r="BB69" s="53"/>
      <c r="BC69" s="21" t="str">
        <f t="shared" ref="BC69" si="435">IF(BB69="","",BB69)</f>
        <v/>
      </c>
      <c r="BD69" s="53"/>
      <c r="BE69" s="21" t="str">
        <f t="shared" ref="BE69" si="436">IF(BD69="","",BD69)</f>
        <v/>
      </c>
      <c r="BF69" s="53"/>
      <c r="BG69" s="21" t="str">
        <f t="shared" ref="BG69" si="437">IF(BF69="","",BF69)</f>
        <v/>
      </c>
      <c r="BH69" s="53"/>
      <c r="BI69" s="21" t="str">
        <f t="shared" ref="BI69" si="438">IF(BH69="","",BH69)</f>
        <v/>
      </c>
      <c r="BJ69" s="53"/>
      <c r="BK69" s="21" t="str">
        <f t="shared" ref="BK69" si="439">IF(BJ69="","",BJ69)</f>
        <v/>
      </c>
      <c r="BL69" s="53"/>
      <c r="BM69" s="21" t="str">
        <f t="shared" ref="BM69" si="440">IF(BL69="","",BL69)</f>
        <v/>
      </c>
      <c r="BN69" s="53"/>
      <c r="BO69" s="21" t="str">
        <f t="shared" ref="BO69" si="441">IF(BN69="","",BN69)</f>
        <v/>
      </c>
      <c r="BP69" s="53"/>
      <c r="BQ69" s="21" t="str">
        <f t="shared" ref="BQ69" si="442">IF(BP69="","",BP69)</f>
        <v/>
      </c>
      <c r="BR69" s="53"/>
      <c r="BS69" s="21" t="str">
        <f t="shared" ref="BS69" si="443">IF(BR69="","",BR69)</f>
        <v/>
      </c>
      <c r="BT69" s="15"/>
    </row>
    <row r="70" spans="1:72" ht="16.5" customHeight="1" x14ac:dyDescent="0.25">
      <c r="A70" s="196"/>
      <c r="B70" s="51"/>
      <c r="C70" s="17" t="str">
        <f t="shared" ref="C70:C71" si="444">IF(B70="","",C69*(1-0.65)+B70*0.65)</f>
        <v/>
      </c>
      <c r="D70" s="51"/>
      <c r="E70" s="17" t="str">
        <f t="shared" ref="E70:E75" si="445">IF(D70="","",E69*(1-0.65)+D70*0.65)</f>
        <v/>
      </c>
      <c r="F70" s="51"/>
      <c r="G70" s="17" t="str">
        <f t="shared" ref="G70:G75" si="446">IF(F70="","",G69*(1-0.65)+F70*0.65)</f>
        <v/>
      </c>
      <c r="H70" s="51"/>
      <c r="I70" s="17" t="str">
        <f t="shared" ref="I70:I75" si="447">IF(H70="","",I69*(1-0.65)+H70*0.65)</f>
        <v/>
      </c>
      <c r="J70" s="51"/>
      <c r="K70" s="17" t="str">
        <f t="shared" ref="K70:K75" si="448">IF(J70="","",K69*(1-0.65)+J70*0.65)</f>
        <v/>
      </c>
      <c r="L70" s="51"/>
      <c r="M70" s="17" t="str">
        <f t="shared" ref="M70:M75" si="449">IF(L70="","",M69*(1-0.65)+L70*0.65)</f>
        <v/>
      </c>
      <c r="N70" s="51"/>
      <c r="O70" s="17" t="str">
        <f t="shared" ref="O70:O75" si="450">IF(N70="","",O69*(1-0.65)+N70*0.65)</f>
        <v/>
      </c>
      <c r="P70" s="51"/>
      <c r="Q70" s="17" t="str">
        <f t="shared" ref="Q70:Q75" si="451">IF(P70="","",Q69*(1-0.65)+P70*0.65)</f>
        <v/>
      </c>
      <c r="R70" s="51"/>
      <c r="S70" s="17" t="str">
        <f t="shared" ref="S70:S75" si="452">IF(R70="","",S69*(1-0.65)+R70*0.65)</f>
        <v/>
      </c>
      <c r="T70" s="51"/>
      <c r="U70" s="17" t="str">
        <f t="shared" ref="U70:U75" si="453">IF(T70="","",U69*(1-0.65)+T70*0.65)</f>
        <v/>
      </c>
      <c r="V70" s="51"/>
      <c r="W70" s="17" t="str">
        <f t="shared" ref="W70:W75" si="454">IF(V70="","",W69*(1-0.65)+V70*0.65)</f>
        <v/>
      </c>
      <c r="X70" s="51"/>
      <c r="Y70" s="17" t="str">
        <f t="shared" ref="Y70:Y75" si="455">IF(X70="","",Y69*(1-0.65)+X70*0.65)</f>
        <v/>
      </c>
      <c r="Z70" s="51"/>
      <c r="AA70" s="17" t="str">
        <f t="shared" ref="AA70:AA75" si="456">IF(Z70="","",AA69*(1-0.65)+Z70*0.65)</f>
        <v/>
      </c>
      <c r="AB70" s="51"/>
      <c r="AC70" s="17" t="str">
        <f t="shared" ref="AC70:AC75" si="457">IF(AB70="","",AC69*(1-0.65)+AB70*0.65)</f>
        <v/>
      </c>
      <c r="AD70" s="51"/>
      <c r="AE70" s="17" t="str">
        <f t="shared" ref="AE70:AE75" si="458">IF(AD70="","",AE69*(1-0.65)+AD70*0.65)</f>
        <v/>
      </c>
      <c r="AF70" s="51"/>
      <c r="AG70" s="17" t="str">
        <f t="shared" ref="AG70:AG75" si="459">IF(AF70="","",AG69*(1-0.65)+AF70*0.65)</f>
        <v/>
      </c>
      <c r="AH70" s="51"/>
      <c r="AI70" s="17" t="str">
        <f t="shared" ref="AI70:AI75" si="460">IF(AH70="","",AI69*(1-0.65)+AH70*0.65)</f>
        <v/>
      </c>
      <c r="AJ70" s="51"/>
      <c r="AK70" s="17" t="str">
        <f t="shared" ref="AK70:AK75" si="461">IF(AJ70="","",AK69*(1-0.65)+AJ70*0.65)</f>
        <v/>
      </c>
      <c r="AL70" s="51"/>
      <c r="AM70" s="17" t="str">
        <f t="shared" ref="AM70:AM75" si="462">IF(AL70="","",AM69*(1-0.65)+AL70*0.65)</f>
        <v/>
      </c>
      <c r="AN70" s="51"/>
      <c r="AO70" s="17" t="str">
        <f t="shared" ref="AO70:AO75" si="463">IF(AN70="","",AO69*(1-0.65)+AN70*0.65)</f>
        <v/>
      </c>
      <c r="AP70" s="51"/>
      <c r="AQ70" s="17" t="str">
        <f t="shared" ref="AQ70:AQ75" si="464">IF(AP70="","",AQ69*(1-0.65)+AP70*0.65)</f>
        <v/>
      </c>
      <c r="AR70" s="51"/>
      <c r="AS70" s="17" t="str">
        <f t="shared" ref="AS70:AS75" si="465">IF(AR70="","",AS69*(1-0.65)+AR70*0.65)</f>
        <v/>
      </c>
      <c r="AT70" s="51"/>
      <c r="AU70" s="17" t="str">
        <f t="shared" ref="AU70:AU75" si="466">IF(AT70="","",AU69*(1-0.65)+AT70*0.65)</f>
        <v/>
      </c>
      <c r="AV70" s="51"/>
      <c r="AW70" s="17" t="str">
        <f t="shared" ref="AW70:AW75" si="467">IF(AV70="","",AW69*(1-0.65)+AV70*0.65)</f>
        <v/>
      </c>
      <c r="AX70" s="51"/>
      <c r="AY70" s="17" t="str">
        <f t="shared" ref="AY70:AY75" si="468">IF(AX70="","",AY69*(1-0.65)+AX70*0.65)</f>
        <v/>
      </c>
      <c r="AZ70" s="51"/>
      <c r="BA70" s="17" t="str">
        <f t="shared" ref="BA70:BA75" si="469">IF(AZ70="","",BA69*(1-0.65)+AZ70*0.65)</f>
        <v/>
      </c>
      <c r="BB70" s="51"/>
      <c r="BC70" s="17" t="str">
        <f t="shared" ref="BC70:BC75" si="470">IF(BB70="","",BC69*(1-0.65)+BB70*0.65)</f>
        <v/>
      </c>
      <c r="BD70" s="51"/>
      <c r="BE70" s="17" t="str">
        <f t="shared" ref="BE70:BE75" si="471">IF(BD70="","",BE69*(1-0.65)+BD70*0.65)</f>
        <v/>
      </c>
      <c r="BF70" s="51"/>
      <c r="BG70" s="17" t="str">
        <f t="shared" ref="BG70:BG75" si="472">IF(BF70="","",BG69*(1-0.65)+BF70*0.65)</f>
        <v/>
      </c>
      <c r="BH70" s="51"/>
      <c r="BI70" s="17" t="str">
        <f t="shared" ref="BI70:BI75" si="473">IF(BH70="","",BI69*(1-0.65)+BH70*0.65)</f>
        <v/>
      </c>
      <c r="BJ70" s="51"/>
      <c r="BK70" s="17" t="str">
        <f t="shared" ref="BK70:BK75" si="474">IF(BJ70="","",BK69*(1-0.65)+BJ70*0.65)</f>
        <v/>
      </c>
      <c r="BL70" s="51"/>
      <c r="BM70" s="17" t="str">
        <f t="shared" ref="BM70:BM75" si="475">IF(BL70="","",BM69*(1-0.65)+BL70*0.65)</f>
        <v/>
      </c>
      <c r="BN70" s="51"/>
      <c r="BO70" s="17" t="str">
        <f t="shared" ref="BO70:BO75" si="476">IF(BN70="","",BO69*(1-0.65)+BN70*0.65)</f>
        <v/>
      </c>
      <c r="BP70" s="51"/>
      <c r="BQ70" s="17" t="str">
        <f t="shared" ref="BQ70:BQ75" si="477">IF(BP70="","",BQ69*(1-0.65)+BP70*0.65)</f>
        <v/>
      </c>
      <c r="BR70" s="51"/>
      <c r="BS70" s="17" t="str">
        <f t="shared" ref="BS70:BS75" si="478">IF(BR70="","",BS69*(1-0.65)+BR70*0.65)</f>
        <v/>
      </c>
      <c r="BT70" s="9"/>
    </row>
    <row r="71" spans="1:72" ht="16.5" customHeight="1" x14ac:dyDescent="0.25">
      <c r="A71" s="196"/>
      <c r="B71" s="51"/>
      <c r="C71" s="17" t="str">
        <f t="shared" si="444"/>
        <v/>
      </c>
      <c r="D71" s="51"/>
      <c r="E71" s="17" t="str">
        <f t="shared" si="445"/>
        <v/>
      </c>
      <c r="F71" s="51"/>
      <c r="G71" s="17" t="str">
        <f t="shared" si="446"/>
        <v/>
      </c>
      <c r="H71" s="51"/>
      <c r="I71" s="17" t="str">
        <f t="shared" si="447"/>
        <v/>
      </c>
      <c r="J71" s="51"/>
      <c r="K71" s="17" t="str">
        <f t="shared" si="448"/>
        <v/>
      </c>
      <c r="L71" s="51"/>
      <c r="M71" s="17" t="str">
        <f t="shared" si="449"/>
        <v/>
      </c>
      <c r="N71" s="51"/>
      <c r="O71" s="17" t="str">
        <f t="shared" si="450"/>
        <v/>
      </c>
      <c r="P71" s="51"/>
      <c r="Q71" s="17" t="str">
        <f t="shared" si="451"/>
        <v/>
      </c>
      <c r="R71" s="51"/>
      <c r="S71" s="17" t="str">
        <f t="shared" si="452"/>
        <v/>
      </c>
      <c r="T71" s="51"/>
      <c r="U71" s="17" t="str">
        <f t="shared" si="453"/>
        <v/>
      </c>
      <c r="V71" s="51"/>
      <c r="W71" s="17" t="str">
        <f t="shared" si="454"/>
        <v/>
      </c>
      <c r="X71" s="51"/>
      <c r="Y71" s="17" t="str">
        <f t="shared" si="455"/>
        <v/>
      </c>
      <c r="Z71" s="51"/>
      <c r="AA71" s="17" t="str">
        <f t="shared" si="456"/>
        <v/>
      </c>
      <c r="AB71" s="51"/>
      <c r="AC71" s="17" t="str">
        <f t="shared" si="457"/>
        <v/>
      </c>
      <c r="AD71" s="51"/>
      <c r="AE71" s="17" t="str">
        <f t="shared" si="458"/>
        <v/>
      </c>
      <c r="AF71" s="51"/>
      <c r="AG71" s="17" t="str">
        <f t="shared" si="459"/>
        <v/>
      </c>
      <c r="AH71" s="51"/>
      <c r="AI71" s="17" t="str">
        <f t="shared" si="460"/>
        <v/>
      </c>
      <c r="AJ71" s="51"/>
      <c r="AK71" s="17" t="str">
        <f t="shared" si="461"/>
        <v/>
      </c>
      <c r="AL71" s="51"/>
      <c r="AM71" s="17" t="str">
        <f t="shared" si="462"/>
        <v/>
      </c>
      <c r="AN71" s="51"/>
      <c r="AO71" s="17" t="str">
        <f t="shared" si="463"/>
        <v/>
      </c>
      <c r="AP71" s="51"/>
      <c r="AQ71" s="17" t="str">
        <f t="shared" si="464"/>
        <v/>
      </c>
      <c r="AR71" s="51"/>
      <c r="AS71" s="17" t="str">
        <f t="shared" si="465"/>
        <v/>
      </c>
      <c r="AT71" s="51"/>
      <c r="AU71" s="17" t="str">
        <f t="shared" si="466"/>
        <v/>
      </c>
      <c r="AV71" s="51"/>
      <c r="AW71" s="17" t="str">
        <f t="shared" si="467"/>
        <v/>
      </c>
      <c r="AX71" s="51"/>
      <c r="AY71" s="17" t="str">
        <f t="shared" si="468"/>
        <v/>
      </c>
      <c r="AZ71" s="51"/>
      <c r="BA71" s="17" t="str">
        <f t="shared" si="469"/>
        <v/>
      </c>
      <c r="BB71" s="51"/>
      <c r="BC71" s="17" t="str">
        <f t="shared" si="470"/>
        <v/>
      </c>
      <c r="BD71" s="51"/>
      <c r="BE71" s="17" t="str">
        <f t="shared" si="471"/>
        <v/>
      </c>
      <c r="BF71" s="51"/>
      <c r="BG71" s="17" t="str">
        <f t="shared" si="472"/>
        <v/>
      </c>
      <c r="BH71" s="51"/>
      <c r="BI71" s="17" t="str">
        <f t="shared" si="473"/>
        <v/>
      </c>
      <c r="BJ71" s="51"/>
      <c r="BK71" s="17" t="str">
        <f t="shared" si="474"/>
        <v/>
      </c>
      <c r="BL71" s="51"/>
      <c r="BM71" s="17" t="str">
        <f t="shared" si="475"/>
        <v/>
      </c>
      <c r="BN71" s="51"/>
      <c r="BO71" s="17" t="str">
        <f t="shared" si="476"/>
        <v/>
      </c>
      <c r="BP71" s="51"/>
      <c r="BQ71" s="17" t="str">
        <f t="shared" si="477"/>
        <v/>
      </c>
      <c r="BR71" s="51"/>
      <c r="BS71" s="17" t="str">
        <f t="shared" si="478"/>
        <v/>
      </c>
      <c r="BT71" s="9"/>
    </row>
    <row r="72" spans="1:72" ht="16.5" customHeight="1" x14ac:dyDescent="0.25">
      <c r="A72" s="196"/>
      <c r="B72" s="51"/>
      <c r="C72" s="17" t="str">
        <f>IF(B72="","",C71*(1-0.65)+B72*0.65)</f>
        <v/>
      </c>
      <c r="D72" s="51"/>
      <c r="E72" s="17" t="str">
        <f t="shared" si="445"/>
        <v/>
      </c>
      <c r="F72" s="51"/>
      <c r="G72" s="17" t="str">
        <f t="shared" si="446"/>
        <v/>
      </c>
      <c r="H72" s="51"/>
      <c r="I72" s="17" t="str">
        <f t="shared" si="447"/>
        <v/>
      </c>
      <c r="J72" s="51"/>
      <c r="K72" s="17" t="str">
        <f t="shared" si="448"/>
        <v/>
      </c>
      <c r="L72" s="51"/>
      <c r="M72" s="17" t="str">
        <f t="shared" si="449"/>
        <v/>
      </c>
      <c r="N72" s="51"/>
      <c r="O72" s="17" t="str">
        <f t="shared" si="450"/>
        <v/>
      </c>
      <c r="P72" s="51"/>
      <c r="Q72" s="17" t="str">
        <f t="shared" si="451"/>
        <v/>
      </c>
      <c r="R72" s="51"/>
      <c r="S72" s="17" t="str">
        <f t="shared" si="452"/>
        <v/>
      </c>
      <c r="T72" s="51"/>
      <c r="U72" s="17" t="str">
        <f t="shared" si="453"/>
        <v/>
      </c>
      <c r="V72" s="51"/>
      <c r="W72" s="17" t="str">
        <f t="shared" si="454"/>
        <v/>
      </c>
      <c r="X72" s="51"/>
      <c r="Y72" s="17" t="str">
        <f t="shared" si="455"/>
        <v/>
      </c>
      <c r="Z72" s="51"/>
      <c r="AA72" s="17" t="str">
        <f t="shared" si="456"/>
        <v/>
      </c>
      <c r="AB72" s="51"/>
      <c r="AC72" s="17" t="str">
        <f t="shared" si="457"/>
        <v/>
      </c>
      <c r="AD72" s="51"/>
      <c r="AE72" s="17" t="str">
        <f t="shared" si="458"/>
        <v/>
      </c>
      <c r="AF72" s="51"/>
      <c r="AG72" s="17" t="str">
        <f t="shared" si="459"/>
        <v/>
      </c>
      <c r="AH72" s="51"/>
      <c r="AI72" s="17" t="str">
        <f t="shared" si="460"/>
        <v/>
      </c>
      <c r="AJ72" s="51"/>
      <c r="AK72" s="17" t="str">
        <f t="shared" si="461"/>
        <v/>
      </c>
      <c r="AL72" s="51"/>
      <c r="AM72" s="17" t="str">
        <f t="shared" si="462"/>
        <v/>
      </c>
      <c r="AN72" s="51"/>
      <c r="AO72" s="17" t="str">
        <f t="shared" si="463"/>
        <v/>
      </c>
      <c r="AP72" s="51"/>
      <c r="AQ72" s="17" t="str">
        <f t="shared" si="464"/>
        <v/>
      </c>
      <c r="AR72" s="51"/>
      <c r="AS72" s="17" t="str">
        <f t="shared" si="465"/>
        <v/>
      </c>
      <c r="AT72" s="51"/>
      <c r="AU72" s="17" t="str">
        <f t="shared" si="466"/>
        <v/>
      </c>
      <c r="AV72" s="51"/>
      <c r="AW72" s="17" t="str">
        <f t="shared" si="467"/>
        <v/>
      </c>
      <c r="AX72" s="51"/>
      <c r="AY72" s="17" t="str">
        <f t="shared" si="468"/>
        <v/>
      </c>
      <c r="AZ72" s="51"/>
      <c r="BA72" s="17" t="str">
        <f t="shared" si="469"/>
        <v/>
      </c>
      <c r="BB72" s="51"/>
      <c r="BC72" s="17" t="str">
        <f t="shared" si="470"/>
        <v/>
      </c>
      <c r="BD72" s="51"/>
      <c r="BE72" s="17" t="str">
        <f t="shared" si="471"/>
        <v/>
      </c>
      <c r="BF72" s="51"/>
      <c r="BG72" s="17" t="str">
        <f t="shared" si="472"/>
        <v/>
      </c>
      <c r="BH72" s="51"/>
      <c r="BI72" s="17" t="str">
        <f t="shared" si="473"/>
        <v/>
      </c>
      <c r="BJ72" s="51"/>
      <c r="BK72" s="17" t="str">
        <f t="shared" si="474"/>
        <v/>
      </c>
      <c r="BL72" s="51"/>
      <c r="BM72" s="17" t="str">
        <f t="shared" si="475"/>
        <v/>
      </c>
      <c r="BN72" s="51"/>
      <c r="BO72" s="17" t="str">
        <f t="shared" si="476"/>
        <v/>
      </c>
      <c r="BP72" s="51"/>
      <c r="BQ72" s="17" t="str">
        <f t="shared" si="477"/>
        <v/>
      </c>
      <c r="BR72" s="51"/>
      <c r="BS72" s="17" t="str">
        <f t="shared" si="478"/>
        <v/>
      </c>
      <c r="BT72" s="9"/>
    </row>
    <row r="73" spans="1:72" ht="16.5" customHeight="1" x14ac:dyDescent="0.25">
      <c r="A73" s="196"/>
      <c r="B73" s="51"/>
      <c r="C73" s="17" t="str">
        <f t="shared" ref="C73:C75" si="479">IF(B73="","",C72*(1-0.65)+B73*0.65)</f>
        <v/>
      </c>
      <c r="D73" s="51"/>
      <c r="E73" s="17" t="str">
        <f t="shared" si="445"/>
        <v/>
      </c>
      <c r="F73" s="51"/>
      <c r="G73" s="17" t="str">
        <f t="shared" si="446"/>
        <v/>
      </c>
      <c r="H73" s="51"/>
      <c r="I73" s="17" t="str">
        <f t="shared" si="447"/>
        <v/>
      </c>
      <c r="J73" s="51"/>
      <c r="K73" s="17" t="str">
        <f t="shared" si="448"/>
        <v/>
      </c>
      <c r="L73" s="51"/>
      <c r="M73" s="17" t="str">
        <f t="shared" si="449"/>
        <v/>
      </c>
      <c r="N73" s="51"/>
      <c r="O73" s="17" t="str">
        <f t="shared" si="450"/>
        <v/>
      </c>
      <c r="P73" s="51"/>
      <c r="Q73" s="17" t="str">
        <f t="shared" si="451"/>
        <v/>
      </c>
      <c r="R73" s="51"/>
      <c r="S73" s="17" t="str">
        <f t="shared" si="452"/>
        <v/>
      </c>
      <c r="T73" s="51"/>
      <c r="U73" s="17" t="str">
        <f t="shared" si="453"/>
        <v/>
      </c>
      <c r="V73" s="51"/>
      <c r="W73" s="17" t="str">
        <f t="shared" si="454"/>
        <v/>
      </c>
      <c r="X73" s="51"/>
      <c r="Y73" s="17" t="str">
        <f t="shared" si="455"/>
        <v/>
      </c>
      <c r="Z73" s="51"/>
      <c r="AA73" s="17" t="str">
        <f t="shared" si="456"/>
        <v/>
      </c>
      <c r="AB73" s="51"/>
      <c r="AC73" s="17" t="str">
        <f t="shared" si="457"/>
        <v/>
      </c>
      <c r="AD73" s="51"/>
      <c r="AE73" s="17" t="str">
        <f t="shared" si="458"/>
        <v/>
      </c>
      <c r="AF73" s="51"/>
      <c r="AG73" s="17" t="str">
        <f t="shared" si="459"/>
        <v/>
      </c>
      <c r="AH73" s="51"/>
      <c r="AI73" s="17" t="str">
        <f t="shared" si="460"/>
        <v/>
      </c>
      <c r="AJ73" s="51"/>
      <c r="AK73" s="17" t="str">
        <f t="shared" si="461"/>
        <v/>
      </c>
      <c r="AL73" s="51"/>
      <c r="AM73" s="17" t="str">
        <f t="shared" si="462"/>
        <v/>
      </c>
      <c r="AN73" s="51"/>
      <c r="AO73" s="17" t="str">
        <f t="shared" si="463"/>
        <v/>
      </c>
      <c r="AP73" s="51"/>
      <c r="AQ73" s="17" t="str">
        <f t="shared" si="464"/>
        <v/>
      </c>
      <c r="AR73" s="51"/>
      <c r="AS73" s="17" t="str">
        <f t="shared" si="465"/>
        <v/>
      </c>
      <c r="AT73" s="51"/>
      <c r="AU73" s="17" t="str">
        <f t="shared" si="466"/>
        <v/>
      </c>
      <c r="AV73" s="51"/>
      <c r="AW73" s="17" t="str">
        <f t="shared" si="467"/>
        <v/>
      </c>
      <c r="AX73" s="51"/>
      <c r="AY73" s="17" t="str">
        <f t="shared" si="468"/>
        <v/>
      </c>
      <c r="AZ73" s="51"/>
      <c r="BA73" s="17" t="str">
        <f t="shared" si="469"/>
        <v/>
      </c>
      <c r="BB73" s="51"/>
      <c r="BC73" s="17" t="str">
        <f t="shared" si="470"/>
        <v/>
      </c>
      <c r="BD73" s="51"/>
      <c r="BE73" s="17" t="str">
        <f t="shared" si="471"/>
        <v/>
      </c>
      <c r="BF73" s="51"/>
      <c r="BG73" s="17" t="str">
        <f t="shared" si="472"/>
        <v/>
      </c>
      <c r="BH73" s="51"/>
      <c r="BI73" s="17" t="str">
        <f t="shared" si="473"/>
        <v/>
      </c>
      <c r="BJ73" s="51"/>
      <c r="BK73" s="17" t="str">
        <f t="shared" si="474"/>
        <v/>
      </c>
      <c r="BL73" s="51"/>
      <c r="BM73" s="17" t="str">
        <f t="shared" si="475"/>
        <v/>
      </c>
      <c r="BN73" s="51"/>
      <c r="BO73" s="17" t="str">
        <f t="shared" si="476"/>
        <v/>
      </c>
      <c r="BP73" s="51"/>
      <c r="BQ73" s="17" t="str">
        <f t="shared" si="477"/>
        <v/>
      </c>
      <c r="BR73" s="51"/>
      <c r="BS73" s="17" t="str">
        <f t="shared" si="478"/>
        <v/>
      </c>
      <c r="BT73" s="9"/>
    </row>
    <row r="74" spans="1:72" ht="16.5" customHeight="1" x14ac:dyDescent="0.25">
      <c r="A74" s="196"/>
      <c r="B74" s="51"/>
      <c r="C74" s="17" t="str">
        <f t="shared" si="479"/>
        <v/>
      </c>
      <c r="D74" s="51"/>
      <c r="E74" s="17" t="str">
        <f t="shared" si="445"/>
        <v/>
      </c>
      <c r="F74" s="51"/>
      <c r="G74" s="17" t="str">
        <f t="shared" si="446"/>
        <v/>
      </c>
      <c r="H74" s="51"/>
      <c r="I74" s="17" t="str">
        <f t="shared" si="447"/>
        <v/>
      </c>
      <c r="J74" s="51"/>
      <c r="K74" s="17" t="str">
        <f t="shared" si="448"/>
        <v/>
      </c>
      <c r="L74" s="51"/>
      <c r="M74" s="17" t="str">
        <f t="shared" si="449"/>
        <v/>
      </c>
      <c r="N74" s="51"/>
      <c r="O74" s="17" t="str">
        <f t="shared" si="450"/>
        <v/>
      </c>
      <c r="P74" s="51"/>
      <c r="Q74" s="17" t="str">
        <f t="shared" si="451"/>
        <v/>
      </c>
      <c r="R74" s="51"/>
      <c r="S74" s="17" t="str">
        <f t="shared" si="452"/>
        <v/>
      </c>
      <c r="T74" s="51"/>
      <c r="U74" s="17" t="str">
        <f t="shared" si="453"/>
        <v/>
      </c>
      <c r="V74" s="51"/>
      <c r="W74" s="17" t="str">
        <f t="shared" si="454"/>
        <v/>
      </c>
      <c r="X74" s="51"/>
      <c r="Y74" s="17" t="str">
        <f t="shared" si="455"/>
        <v/>
      </c>
      <c r="Z74" s="51"/>
      <c r="AA74" s="17" t="str">
        <f t="shared" si="456"/>
        <v/>
      </c>
      <c r="AB74" s="51"/>
      <c r="AC74" s="17" t="str">
        <f t="shared" si="457"/>
        <v/>
      </c>
      <c r="AD74" s="51"/>
      <c r="AE74" s="17" t="str">
        <f t="shared" si="458"/>
        <v/>
      </c>
      <c r="AF74" s="51"/>
      <c r="AG74" s="17" t="str">
        <f t="shared" si="459"/>
        <v/>
      </c>
      <c r="AH74" s="51"/>
      <c r="AI74" s="17" t="str">
        <f t="shared" si="460"/>
        <v/>
      </c>
      <c r="AJ74" s="51"/>
      <c r="AK74" s="17" t="str">
        <f t="shared" si="461"/>
        <v/>
      </c>
      <c r="AL74" s="51"/>
      <c r="AM74" s="17" t="str">
        <f t="shared" si="462"/>
        <v/>
      </c>
      <c r="AN74" s="51"/>
      <c r="AO74" s="17" t="str">
        <f t="shared" si="463"/>
        <v/>
      </c>
      <c r="AP74" s="51"/>
      <c r="AQ74" s="17" t="str">
        <f t="shared" si="464"/>
        <v/>
      </c>
      <c r="AR74" s="51"/>
      <c r="AS74" s="17" t="str">
        <f t="shared" si="465"/>
        <v/>
      </c>
      <c r="AT74" s="51"/>
      <c r="AU74" s="17" t="str">
        <f t="shared" si="466"/>
        <v/>
      </c>
      <c r="AV74" s="51"/>
      <c r="AW74" s="17" t="str">
        <f t="shared" si="467"/>
        <v/>
      </c>
      <c r="AX74" s="51"/>
      <c r="AY74" s="17" t="str">
        <f t="shared" si="468"/>
        <v/>
      </c>
      <c r="AZ74" s="51"/>
      <c r="BA74" s="17" t="str">
        <f t="shared" si="469"/>
        <v/>
      </c>
      <c r="BB74" s="51"/>
      <c r="BC74" s="17" t="str">
        <f t="shared" si="470"/>
        <v/>
      </c>
      <c r="BD74" s="51"/>
      <c r="BE74" s="17" t="str">
        <f t="shared" si="471"/>
        <v/>
      </c>
      <c r="BF74" s="51"/>
      <c r="BG74" s="17" t="str">
        <f t="shared" si="472"/>
        <v/>
      </c>
      <c r="BH74" s="51"/>
      <c r="BI74" s="17" t="str">
        <f t="shared" si="473"/>
        <v/>
      </c>
      <c r="BJ74" s="51"/>
      <c r="BK74" s="17" t="str">
        <f t="shared" si="474"/>
        <v/>
      </c>
      <c r="BL74" s="51"/>
      <c r="BM74" s="17" t="str">
        <f t="shared" si="475"/>
        <v/>
      </c>
      <c r="BN74" s="51"/>
      <c r="BO74" s="17" t="str">
        <f t="shared" si="476"/>
        <v/>
      </c>
      <c r="BP74" s="51"/>
      <c r="BQ74" s="17" t="str">
        <f t="shared" si="477"/>
        <v/>
      </c>
      <c r="BR74" s="51"/>
      <c r="BS74" s="17" t="str">
        <f t="shared" si="478"/>
        <v/>
      </c>
      <c r="BT74" s="9"/>
    </row>
    <row r="75" spans="1:72" s="14" customFormat="1" ht="16.5" customHeight="1" thickBot="1" x14ac:dyDescent="0.3">
      <c r="A75" s="197"/>
      <c r="B75" s="52"/>
      <c r="C75" s="18" t="str">
        <f t="shared" si="479"/>
        <v/>
      </c>
      <c r="D75" s="52"/>
      <c r="E75" s="18" t="str">
        <f t="shared" si="445"/>
        <v/>
      </c>
      <c r="F75" s="52"/>
      <c r="G75" s="18" t="str">
        <f t="shared" si="446"/>
        <v/>
      </c>
      <c r="H75" s="52"/>
      <c r="I75" s="18" t="str">
        <f t="shared" si="447"/>
        <v/>
      </c>
      <c r="J75" s="52"/>
      <c r="K75" s="18" t="str">
        <f t="shared" si="448"/>
        <v/>
      </c>
      <c r="L75" s="52"/>
      <c r="M75" s="18" t="str">
        <f t="shared" si="449"/>
        <v/>
      </c>
      <c r="N75" s="52"/>
      <c r="O75" s="18" t="str">
        <f t="shared" si="450"/>
        <v/>
      </c>
      <c r="P75" s="52"/>
      <c r="Q75" s="18" t="str">
        <f t="shared" si="451"/>
        <v/>
      </c>
      <c r="R75" s="52"/>
      <c r="S75" s="18" t="str">
        <f t="shared" si="452"/>
        <v/>
      </c>
      <c r="T75" s="52"/>
      <c r="U75" s="18" t="str">
        <f t="shared" si="453"/>
        <v/>
      </c>
      <c r="V75" s="52"/>
      <c r="W75" s="18" t="str">
        <f t="shared" si="454"/>
        <v/>
      </c>
      <c r="X75" s="52"/>
      <c r="Y75" s="18" t="str">
        <f t="shared" si="455"/>
        <v/>
      </c>
      <c r="Z75" s="52"/>
      <c r="AA75" s="18" t="str">
        <f t="shared" si="456"/>
        <v/>
      </c>
      <c r="AB75" s="52"/>
      <c r="AC75" s="18" t="str">
        <f t="shared" si="457"/>
        <v/>
      </c>
      <c r="AD75" s="52"/>
      <c r="AE75" s="18" t="str">
        <f t="shared" si="458"/>
        <v/>
      </c>
      <c r="AF75" s="52"/>
      <c r="AG75" s="18" t="str">
        <f t="shared" si="459"/>
        <v/>
      </c>
      <c r="AH75" s="52"/>
      <c r="AI75" s="18" t="str">
        <f t="shared" si="460"/>
        <v/>
      </c>
      <c r="AJ75" s="52"/>
      <c r="AK75" s="18" t="str">
        <f t="shared" si="461"/>
        <v/>
      </c>
      <c r="AL75" s="52"/>
      <c r="AM75" s="18" t="str">
        <f t="shared" si="462"/>
        <v/>
      </c>
      <c r="AN75" s="52"/>
      <c r="AO75" s="18" t="str">
        <f t="shared" si="463"/>
        <v/>
      </c>
      <c r="AP75" s="52"/>
      <c r="AQ75" s="18" t="str">
        <f t="shared" si="464"/>
        <v/>
      </c>
      <c r="AR75" s="52"/>
      <c r="AS75" s="18" t="str">
        <f t="shared" si="465"/>
        <v/>
      </c>
      <c r="AT75" s="52"/>
      <c r="AU75" s="18" t="str">
        <f t="shared" si="466"/>
        <v/>
      </c>
      <c r="AV75" s="52"/>
      <c r="AW75" s="18" t="str">
        <f t="shared" si="467"/>
        <v/>
      </c>
      <c r="AX75" s="52"/>
      <c r="AY75" s="18" t="str">
        <f t="shared" si="468"/>
        <v/>
      </c>
      <c r="AZ75" s="52"/>
      <c r="BA75" s="18" t="str">
        <f t="shared" si="469"/>
        <v/>
      </c>
      <c r="BB75" s="52"/>
      <c r="BC75" s="18" t="str">
        <f t="shared" si="470"/>
        <v/>
      </c>
      <c r="BD75" s="52"/>
      <c r="BE75" s="18" t="str">
        <f t="shared" si="471"/>
        <v/>
      </c>
      <c r="BF75" s="52"/>
      <c r="BG75" s="18" t="str">
        <f t="shared" si="472"/>
        <v/>
      </c>
      <c r="BH75" s="52"/>
      <c r="BI75" s="18" t="str">
        <f t="shared" si="473"/>
        <v/>
      </c>
      <c r="BJ75" s="52"/>
      <c r="BK75" s="18" t="str">
        <f t="shared" si="474"/>
        <v/>
      </c>
      <c r="BL75" s="52"/>
      <c r="BM75" s="18" t="str">
        <f t="shared" si="475"/>
        <v/>
      </c>
      <c r="BN75" s="52"/>
      <c r="BO75" s="18" t="str">
        <f t="shared" si="476"/>
        <v/>
      </c>
      <c r="BP75" s="52"/>
      <c r="BQ75" s="18" t="str">
        <f t="shared" si="477"/>
        <v/>
      </c>
      <c r="BR75" s="52"/>
      <c r="BS75" s="18" t="str">
        <f t="shared" si="478"/>
        <v/>
      </c>
      <c r="BT75" s="13"/>
    </row>
    <row r="76" spans="1:72" s="12" customFormat="1" ht="16.5" thickTop="1" x14ac:dyDescent="0.25">
      <c r="A76" s="28"/>
      <c r="B76" s="11"/>
      <c r="C76" s="23"/>
      <c r="D76" s="11"/>
      <c r="E76" s="23"/>
      <c r="F76" s="11"/>
      <c r="G76" s="23"/>
      <c r="H76" s="11"/>
      <c r="I76" s="23"/>
      <c r="J76" s="11"/>
      <c r="K76" s="23"/>
      <c r="L76" s="11"/>
      <c r="M76" s="23"/>
      <c r="N76" s="11"/>
      <c r="O76" s="23"/>
      <c r="P76" s="11"/>
      <c r="Q76" s="23"/>
      <c r="R76" s="11"/>
      <c r="S76" s="23"/>
      <c r="T76" s="11"/>
      <c r="U76" s="23"/>
      <c r="V76" s="11"/>
      <c r="W76" s="23"/>
      <c r="X76" s="11"/>
      <c r="Y76" s="23"/>
      <c r="Z76" s="11"/>
      <c r="AA76" s="23"/>
      <c r="AB76" s="11"/>
      <c r="AC76" s="23"/>
      <c r="AD76" s="11"/>
      <c r="AE76" s="23"/>
      <c r="AF76" s="11"/>
      <c r="AG76" s="23"/>
      <c r="AH76" s="11"/>
      <c r="AI76" s="23"/>
      <c r="AJ76" s="11"/>
      <c r="AK76" s="23"/>
      <c r="AL76" s="11"/>
      <c r="AM76" s="23"/>
      <c r="AN76" s="11"/>
      <c r="AO76" s="23"/>
      <c r="AP76" s="11"/>
      <c r="AQ76" s="23"/>
      <c r="AR76" s="11"/>
      <c r="AS76" s="23"/>
      <c r="AT76" s="11"/>
      <c r="AU76" s="23"/>
      <c r="AV76" s="11"/>
      <c r="AW76" s="23"/>
      <c r="AX76" s="11"/>
      <c r="AY76" s="23"/>
      <c r="AZ76" s="11"/>
      <c r="BA76" s="23"/>
      <c r="BB76" s="11"/>
      <c r="BC76" s="23"/>
      <c r="BD76" s="11"/>
      <c r="BE76" s="23"/>
      <c r="BF76" s="11"/>
      <c r="BG76" s="23"/>
      <c r="BH76" s="11"/>
      <c r="BI76" s="23"/>
      <c r="BJ76" s="11"/>
      <c r="BK76" s="23"/>
      <c r="BL76" s="11"/>
      <c r="BM76" s="23"/>
      <c r="BN76" s="11"/>
      <c r="BO76" s="23"/>
      <c r="BP76" s="11"/>
      <c r="BQ76" s="23"/>
      <c r="BR76" s="11"/>
      <c r="BS76" s="23"/>
    </row>
    <row r="77" spans="1:72" x14ac:dyDescent="0.25">
      <c r="A77" s="170" t="s">
        <v>0</v>
      </c>
      <c r="B77" s="163">
        <f>SUMIF(C88:C97,"&gt;0")/MAX(1,COUNT(C88:C97))</f>
        <v>0</v>
      </c>
      <c r="C77" s="164"/>
      <c r="D77" s="163">
        <f>SUMIF(E88:E97,"&gt;0")/MAX(1,COUNT(E88:E97))</f>
        <v>0</v>
      </c>
      <c r="E77" s="164"/>
      <c r="F77" s="163">
        <f>SUMIF(G88:G97,"&gt;0")/MAX(1,COUNT(G88:G97))</f>
        <v>0</v>
      </c>
      <c r="G77" s="164"/>
      <c r="H77" s="163">
        <f>SUMIF(I88:I97,"&gt;0")/MAX(1,COUNT(I88:I97))</f>
        <v>0</v>
      </c>
      <c r="I77" s="164"/>
      <c r="J77" s="163">
        <f>SUMIF(K88:K97,"&gt;0")/MAX(1,COUNT(K88:K97))</f>
        <v>0</v>
      </c>
      <c r="K77" s="164"/>
      <c r="L77" s="163">
        <f>SUMIF(M88:M97,"&gt;0")/MAX(1,COUNT(M88:M97))</f>
        <v>0</v>
      </c>
      <c r="M77" s="164"/>
      <c r="N77" s="163">
        <f>SUMIF(O88:O97,"&gt;0")/MAX(1,COUNT(O88:O97))</f>
        <v>0</v>
      </c>
      <c r="O77" s="164"/>
      <c r="P77" s="163">
        <f>SUMIF(Q88:Q97,"&gt;0")/MAX(1,COUNT(Q88:Q97))</f>
        <v>0</v>
      </c>
      <c r="Q77" s="164"/>
      <c r="R77" s="163">
        <f>SUMIF(S88:S97,"&gt;0")/MAX(1,COUNT(S88:S97))</f>
        <v>0</v>
      </c>
      <c r="S77" s="164"/>
      <c r="T77" s="163">
        <f>SUMIF(U88:U97,"&gt;0")/MAX(1,COUNT(U88:U97))</f>
        <v>0</v>
      </c>
      <c r="U77" s="164"/>
      <c r="V77" s="163">
        <f>SUMIF(W88:W97,"&gt;0")/MAX(1,COUNT(W88:W97))</f>
        <v>0</v>
      </c>
      <c r="W77" s="164"/>
      <c r="X77" s="163">
        <f>SUMIF(Y88:Y97,"&gt;0")/MAX(1,COUNT(Y88:Y97))</f>
        <v>0</v>
      </c>
      <c r="Y77" s="164"/>
      <c r="Z77" s="163">
        <f>SUMIF(AA88:AA97,"&gt;0")/MAX(1,COUNT(AA88:AA97))</f>
        <v>0</v>
      </c>
      <c r="AA77" s="164"/>
      <c r="AB77" s="163">
        <f>SUMIF(AC88:AC97,"&gt;0")/MAX(1,COUNT(AC88:AC97))</f>
        <v>0</v>
      </c>
      <c r="AC77" s="164"/>
      <c r="AD77" s="163">
        <f>SUMIF(AE88:AE97,"&gt;0")/MAX(1,COUNT(AE88:AE97))</f>
        <v>0</v>
      </c>
      <c r="AE77" s="164"/>
      <c r="AF77" s="163">
        <f>SUMIF(AG88:AG97,"&gt;0")/MAX(1,COUNT(AG88:AG97))</f>
        <v>0</v>
      </c>
      <c r="AG77" s="164"/>
      <c r="AH77" s="163">
        <f>SUMIF(AI88:AI97,"&gt;0")/MAX(1,COUNT(AI88:AI97))</f>
        <v>0</v>
      </c>
      <c r="AI77" s="164"/>
      <c r="AJ77" s="163">
        <f>SUMIF(AK88:AK97,"&gt;0")/MAX(1,COUNT(AK88:AK97))</f>
        <v>0</v>
      </c>
      <c r="AK77" s="164"/>
      <c r="AL77" s="163">
        <f>SUMIF(AM88:AM97,"&gt;0")/MAX(1,COUNT(AM88:AM97))</f>
        <v>0</v>
      </c>
      <c r="AM77" s="164"/>
      <c r="AN77" s="163">
        <f>SUMIF(AO88:AO97,"&gt;0")/MAX(1,COUNT(AO88:AO97))</f>
        <v>0</v>
      </c>
      <c r="AO77" s="164"/>
      <c r="AP77" s="163">
        <f>SUMIF(AQ88:AQ97,"&gt;0")/MAX(1,COUNT(AQ88:AQ97))</f>
        <v>0</v>
      </c>
      <c r="AQ77" s="164"/>
      <c r="AR77" s="163">
        <f>SUMIF(AS88:AS97,"&gt;0")/MAX(1,COUNT(AS88:AS97))</f>
        <v>0</v>
      </c>
      <c r="AS77" s="164"/>
      <c r="AT77" s="163">
        <f>SUMIF(AU88:AU97,"&gt;0")/MAX(1,COUNT(AU88:AU97))</f>
        <v>0</v>
      </c>
      <c r="AU77" s="164"/>
      <c r="AV77" s="163">
        <f>SUMIF(AW88:AW97,"&gt;0")/MAX(1,COUNT(AW88:AW97))</f>
        <v>0</v>
      </c>
      <c r="AW77" s="164"/>
      <c r="AX77" s="163">
        <f>SUMIF(AY88:AY97,"&gt;0")/MAX(1,COUNT(AY88:AY97))</f>
        <v>0</v>
      </c>
      <c r="AY77" s="164"/>
      <c r="AZ77" s="163">
        <f>SUMIF(BA88:BA97,"&gt;0")/MAX(1,COUNT(BA88:BA97))</f>
        <v>0</v>
      </c>
      <c r="BA77" s="164"/>
      <c r="BB77" s="163">
        <f>SUMIF(BC88:BC97,"&gt;0")/MAX(1,COUNT(BC88:BC97))</f>
        <v>0</v>
      </c>
      <c r="BC77" s="164"/>
      <c r="BD77" s="163">
        <f>SUMIF(BE88:BE97,"&gt;0")/MAX(1,COUNT(BE88:BE97))</f>
        <v>0</v>
      </c>
      <c r="BE77" s="164"/>
      <c r="BF77" s="163">
        <f>SUMIF(BG88:BG97,"&gt;0")/MAX(1,COUNT(BG88:BG97))</f>
        <v>0</v>
      </c>
      <c r="BG77" s="164"/>
      <c r="BH77" s="163">
        <f>SUMIF(BI88:BI97,"&gt;0")/MAX(1,COUNT(BI88:BI97))</f>
        <v>0</v>
      </c>
      <c r="BI77" s="164"/>
      <c r="BJ77" s="163">
        <f>SUMIF(BK88:BK97,"&gt;0")/MAX(1,COUNT(BK88:BK97))</f>
        <v>0</v>
      </c>
      <c r="BK77" s="164"/>
      <c r="BL77" s="163">
        <f>SUMIF(BM88:BM97,"&gt;0")/MAX(1,COUNT(BM88:BM97))</f>
        <v>0</v>
      </c>
      <c r="BM77" s="164"/>
      <c r="BN77" s="163">
        <f>SUMIF(BO88:BO97,"&gt;0")/MAX(1,COUNT(BO88:BO97))</f>
        <v>0</v>
      </c>
      <c r="BO77" s="164"/>
      <c r="BP77" s="163">
        <f>SUMIF(BQ88:BQ97,"&gt;0")/MAX(1,COUNT(BQ88:BQ97))</f>
        <v>0</v>
      </c>
      <c r="BQ77" s="164"/>
      <c r="BR77" s="163">
        <f>SUMIF(BS88:BS97,"&gt;0")/MAX(1,COUNT(BS88:BS97))</f>
        <v>0</v>
      </c>
      <c r="BS77" s="164"/>
    </row>
    <row r="78" spans="1:72" x14ac:dyDescent="0.25">
      <c r="A78" s="171"/>
      <c r="B78" s="165"/>
      <c r="C78" s="166"/>
      <c r="D78" s="165"/>
      <c r="E78" s="166"/>
      <c r="F78" s="165"/>
      <c r="G78" s="166"/>
      <c r="H78" s="165"/>
      <c r="I78" s="166"/>
      <c r="J78" s="165"/>
      <c r="K78" s="166"/>
      <c r="L78" s="165"/>
      <c r="M78" s="166"/>
      <c r="N78" s="165"/>
      <c r="O78" s="166"/>
      <c r="P78" s="165"/>
      <c r="Q78" s="166"/>
      <c r="R78" s="165"/>
      <c r="S78" s="166"/>
      <c r="T78" s="165"/>
      <c r="U78" s="166"/>
      <c r="V78" s="165"/>
      <c r="W78" s="166"/>
      <c r="X78" s="165"/>
      <c r="Y78" s="166"/>
      <c r="Z78" s="165"/>
      <c r="AA78" s="166"/>
      <c r="AB78" s="165"/>
      <c r="AC78" s="166"/>
      <c r="AD78" s="165"/>
      <c r="AE78" s="166"/>
      <c r="AF78" s="165"/>
      <c r="AG78" s="166"/>
      <c r="AH78" s="165"/>
      <c r="AI78" s="166"/>
      <c r="AJ78" s="165"/>
      <c r="AK78" s="166"/>
      <c r="AL78" s="165"/>
      <c r="AM78" s="166"/>
      <c r="AN78" s="165"/>
      <c r="AO78" s="166"/>
      <c r="AP78" s="165"/>
      <c r="AQ78" s="166"/>
      <c r="AR78" s="165"/>
      <c r="AS78" s="166"/>
      <c r="AT78" s="165"/>
      <c r="AU78" s="166"/>
      <c r="AV78" s="165"/>
      <c r="AW78" s="166"/>
      <c r="AX78" s="165"/>
      <c r="AY78" s="166"/>
      <c r="AZ78" s="165"/>
      <c r="BA78" s="166"/>
      <c r="BB78" s="165"/>
      <c r="BC78" s="166"/>
      <c r="BD78" s="165"/>
      <c r="BE78" s="166"/>
      <c r="BF78" s="165"/>
      <c r="BG78" s="166"/>
      <c r="BH78" s="165"/>
      <c r="BI78" s="166"/>
      <c r="BJ78" s="165"/>
      <c r="BK78" s="166"/>
      <c r="BL78" s="165"/>
      <c r="BM78" s="166"/>
      <c r="BN78" s="165"/>
      <c r="BO78" s="166"/>
      <c r="BP78" s="165"/>
      <c r="BQ78" s="166"/>
      <c r="BR78" s="165"/>
      <c r="BS78" s="166"/>
    </row>
    <row r="79" spans="1:72" x14ac:dyDescent="0.25">
      <c r="A79" s="172"/>
      <c r="B79" s="167"/>
      <c r="C79" s="168"/>
      <c r="D79" s="167"/>
      <c r="E79" s="168"/>
      <c r="F79" s="167"/>
      <c r="G79" s="168"/>
      <c r="H79" s="167"/>
      <c r="I79" s="168"/>
      <c r="J79" s="167"/>
      <c r="K79" s="168"/>
      <c r="L79" s="167"/>
      <c r="M79" s="168"/>
      <c r="N79" s="167"/>
      <c r="O79" s="168"/>
      <c r="P79" s="167"/>
      <c r="Q79" s="168"/>
      <c r="R79" s="167"/>
      <c r="S79" s="168"/>
      <c r="T79" s="167"/>
      <c r="U79" s="168"/>
      <c r="V79" s="167"/>
      <c r="W79" s="168"/>
      <c r="X79" s="167"/>
      <c r="Y79" s="168"/>
      <c r="Z79" s="167"/>
      <c r="AA79" s="168"/>
      <c r="AB79" s="167"/>
      <c r="AC79" s="168"/>
      <c r="AD79" s="167"/>
      <c r="AE79" s="168"/>
      <c r="AF79" s="167"/>
      <c r="AG79" s="168"/>
      <c r="AH79" s="167"/>
      <c r="AI79" s="168"/>
      <c r="AJ79" s="167"/>
      <c r="AK79" s="168"/>
      <c r="AL79" s="167"/>
      <c r="AM79" s="168"/>
      <c r="AN79" s="167"/>
      <c r="AO79" s="168"/>
      <c r="AP79" s="167"/>
      <c r="AQ79" s="168"/>
      <c r="AR79" s="167"/>
      <c r="AS79" s="168"/>
      <c r="AT79" s="167"/>
      <c r="AU79" s="168"/>
      <c r="AV79" s="167"/>
      <c r="AW79" s="168"/>
      <c r="AX79" s="167"/>
      <c r="AY79" s="168"/>
      <c r="AZ79" s="167"/>
      <c r="BA79" s="168"/>
      <c r="BB79" s="167"/>
      <c r="BC79" s="168"/>
      <c r="BD79" s="167"/>
      <c r="BE79" s="168"/>
      <c r="BF79" s="167"/>
      <c r="BG79" s="168"/>
      <c r="BH79" s="167"/>
      <c r="BI79" s="168"/>
      <c r="BJ79" s="167"/>
      <c r="BK79" s="168"/>
      <c r="BL79" s="167"/>
      <c r="BM79" s="168"/>
      <c r="BN79" s="167"/>
      <c r="BO79" s="168"/>
      <c r="BP79" s="167"/>
      <c r="BQ79" s="168"/>
      <c r="BR79" s="167"/>
      <c r="BS79" s="168"/>
    </row>
    <row r="80" spans="1:72" x14ac:dyDescent="0.25">
      <c r="A80" s="170" t="s">
        <v>1</v>
      </c>
      <c r="B80" s="169" t="str">
        <f>IF(B77&gt;3.74,"A",IF(B77&gt;3.49,"A",IF(B77&gt;3.24,"B+",IF(B77&gt;2.99,"B",IF(B77&gt;2.74,"B-",IF(B77&gt;2.49,"C+", IF(B77&gt;1.99,"C",IF(B77&gt;1.74,"C-",IF(B77&gt;1.49,"D+",IF(B77&gt;1.24,"D",IF(B77&gt;0.99,"D-",IF(B77&gt;0,"F",IF(B77=0,"")))))))))))))</f>
        <v/>
      </c>
      <c r="C80" s="164"/>
      <c r="D80" s="169" t="str">
        <f t="shared" ref="D80" si="480">IF(D77&gt;3.74,"A",IF(D77&gt;3.49,"A",IF(D77&gt;3.24,"B+",IF(D77&gt;2.99,"B",IF(D77&gt;2.74,"B-",IF(D77&gt;2.49,"C+", IF(D77&gt;1.99,"C",IF(D77&gt;1.74,"C-",IF(D77&gt;1.49,"D+",IF(D77&gt;1.24,"D",IF(D77&gt;0.99,"D-",IF(D77&gt;0,"F",IF(D77=0,"")))))))))))))</f>
        <v/>
      </c>
      <c r="E80" s="164"/>
      <c r="F80" s="169" t="str">
        <f t="shared" ref="F80" si="481">IF(F77&gt;3.74,"A",IF(F77&gt;3.49,"A",IF(F77&gt;3.24,"B+",IF(F77&gt;2.99,"B",IF(F77&gt;2.74,"B-",IF(F77&gt;2.49,"C+", IF(F77&gt;1.99,"C",IF(F77&gt;1.74,"C-",IF(F77&gt;1.49,"D+",IF(F77&gt;1.24,"D",IF(F77&gt;0.99,"D-",IF(F77&gt;0,"F",IF(F77=0,"")))))))))))))</f>
        <v/>
      </c>
      <c r="G80" s="164"/>
      <c r="H80" s="169" t="str">
        <f t="shared" ref="H80" si="482">IF(H77&gt;3.74,"A",IF(H77&gt;3.49,"A",IF(H77&gt;3.24,"B+",IF(H77&gt;2.99,"B",IF(H77&gt;2.74,"B-",IF(H77&gt;2.49,"C+", IF(H77&gt;1.99,"C",IF(H77&gt;1.74,"C-",IF(H77&gt;1.49,"D+",IF(H77&gt;1.24,"D",IF(H77&gt;0.99,"D-",IF(H77&gt;0,"F",IF(H77=0,"")))))))))))))</f>
        <v/>
      </c>
      <c r="I80" s="164"/>
      <c r="J80" s="169" t="str">
        <f t="shared" ref="J80" si="483">IF(J77&gt;3.74,"A",IF(J77&gt;3.49,"A",IF(J77&gt;3.24,"B+",IF(J77&gt;2.99,"B",IF(J77&gt;2.74,"B-",IF(J77&gt;2.49,"C+", IF(J77&gt;1.99,"C",IF(J77&gt;1.74,"C-",IF(J77&gt;1.49,"D+",IF(J77&gt;1.24,"D",IF(J77&gt;0.99,"D-",IF(J77&gt;0,"F",IF(J77=0,"")))))))))))))</f>
        <v/>
      </c>
      <c r="K80" s="164"/>
      <c r="L80" s="169" t="str">
        <f t="shared" ref="L80" si="484">IF(L77&gt;3.74,"A",IF(L77&gt;3.49,"A",IF(L77&gt;3.24,"B+",IF(L77&gt;2.99,"B",IF(L77&gt;2.74,"B-",IF(L77&gt;2.49,"C+", IF(L77&gt;1.99,"C",IF(L77&gt;1.74,"C-",IF(L77&gt;1.49,"D+",IF(L77&gt;1.24,"D",IF(L77&gt;0.99,"D-",IF(L77&gt;0,"F",IF(L77=0,"")))))))))))))</f>
        <v/>
      </c>
      <c r="M80" s="164"/>
      <c r="N80" s="169" t="str">
        <f t="shared" ref="N80" si="485">IF(N77&gt;3.74,"A",IF(N77&gt;3.49,"A",IF(N77&gt;3.24,"B+",IF(N77&gt;2.99,"B",IF(N77&gt;2.74,"B-",IF(N77&gt;2.49,"C+", IF(N77&gt;1.99,"C",IF(N77&gt;1.74,"C-",IF(N77&gt;1.49,"D+",IF(N77&gt;1.24,"D",IF(N77&gt;0.99,"D-",IF(N77&gt;0,"F",IF(N77=0,"")))))))))))))</f>
        <v/>
      </c>
      <c r="O80" s="164"/>
      <c r="P80" s="169" t="str">
        <f t="shared" ref="P80" si="486">IF(P77&gt;3.74,"A",IF(P77&gt;3.49,"A",IF(P77&gt;3.24,"B+",IF(P77&gt;2.99,"B",IF(P77&gt;2.74,"B-",IF(P77&gt;2.49,"C+", IF(P77&gt;1.99,"C",IF(P77&gt;1.74,"C-",IF(P77&gt;1.49,"D+",IF(P77&gt;1.24,"D",IF(P77&gt;0.99,"D-",IF(P77&gt;0,"F",IF(P77=0,"")))))))))))))</f>
        <v/>
      </c>
      <c r="Q80" s="164"/>
      <c r="R80" s="169" t="str">
        <f t="shared" ref="R80" si="487">IF(R77&gt;3.74,"A",IF(R77&gt;3.49,"A",IF(R77&gt;3.24,"B+",IF(R77&gt;2.99,"B",IF(R77&gt;2.74,"B-",IF(R77&gt;2.49,"C+", IF(R77&gt;1.99,"C",IF(R77&gt;1.74,"C-",IF(R77&gt;1.49,"D+",IF(R77&gt;1.24,"D",IF(R77&gt;0.99,"D-",IF(R77&gt;0,"F",IF(R77=0,"")))))))))))))</f>
        <v/>
      </c>
      <c r="S80" s="164"/>
      <c r="T80" s="169" t="str">
        <f t="shared" ref="T80" si="488">IF(T77&gt;3.74,"A",IF(T77&gt;3.49,"A",IF(T77&gt;3.24,"B+",IF(T77&gt;2.99,"B",IF(T77&gt;2.74,"B-",IF(T77&gt;2.49,"C+", IF(T77&gt;1.99,"C",IF(T77&gt;1.74,"C-",IF(T77&gt;1.49,"D+",IF(T77&gt;1.24,"D",IF(T77&gt;0.99,"D-",IF(T77&gt;0,"F",IF(T77=0,"")))))))))))))</f>
        <v/>
      </c>
      <c r="U80" s="164"/>
      <c r="V80" s="169" t="str">
        <f t="shared" ref="V80" si="489">IF(V77&gt;3.74,"A",IF(V77&gt;3.49,"A",IF(V77&gt;3.24,"B+",IF(V77&gt;2.99,"B",IF(V77&gt;2.74,"B-",IF(V77&gt;2.49,"C+", IF(V77&gt;1.99,"C",IF(V77&gt;1.74,"C-",IF(V77&gt;1.49,"D+",IF(V77&gt;1.24,"D",IF(V77&gt;0.99,"D-",IF(V77&gt;0,"F",IF(V77=0,"")))))))))))))</f>
        <v/>
      </c>
      <c r="W80" s="164"/>
      <c r="X80" s="169" t="str">
        <f t="shared" ref="X80" si="490">IF(X77&gt;3.74,"A",IF(X77&gt;3.49,"A",IF(X77&gt;3.24,"B+",IF(X77&gt;2.99,"B",IF(X77&gt;2.74,"B-",IF(X77&gt;2.49,"C+", IF(X77&gt;1.99,"C",IF(X77&gt;1.74,"C-",IF(X77&gt;1.49,"D+",IF(X77&gt;1.24,"D",IF(X77&gt;0.99,"D-",IF(X77&gt;0,"F",IF(X77=0,"")))))))))))))</f>
        <v/>
      </c>
      <c r="Y80" s="164"/>
      <c r="Z80" s="169" t="str">
        <f t="shared" ref="Z80" si="491">IF(Z77&gt;3.74,"A",IF(Z77&gt;3.49,"A",IF(Z77&gt;3.24,"B+",IF(Z77&gt;2.99,"B",IF(Z77&gt;2.74,"B-",IF(Z77&gt;2.49,"C+", IF(Z77&gt;1.99,"C",IF(Z77&gt;1.74,"C-",IF(Z77&gt;1.49,"D+",IF(Z77&gt;1.24,"D",IF(Z77&gt;0.99,"D-",IF(Z77&gt;0,"F",IF(Z77=0,"")))))))))))))</f>
        <v/>
      </c>
      <c r="AA80" s="164"/>
      <c r="AB80" s="169" t="str">
        <f t="shared" ref="AB80" si="492">IF(AB77&gt;3.74,"A",IF(AB77&gt;3.49,"A",IF(AB77&gt;3.24,"B+",IF(AB77&gt;2.99,"B",IF(AB77&gt;2.74,"B-",IF(AB77&gt;2.49,"C+", IF(AB77&gt;1.99,"C",IF(AB77&gt;1.74,"C-",IF(AB77&gt;1.49,"D+",IF(AB77&gt;1.24,"D",IF(AB77&gt;0.99,"D-",IF(AB77&gt;0,"F",IF(AB77=0,"")))))))))))))</f>
        <v/>
      </c>
      <c r="AC80" s="164"/>
      <c r="AD80" s="169" t="str">
        <f t="shared" ref="AD80" si="493">IF(AD77&gt;3.74,"A",IF(AD77&gt;3.49,"A",IF(AD77&gt;3.24,"B+",IF(AD77&gt;2.99,"B",IF(AD77&gt;2.74,"B-",IF(AD77&gt;2.49,"C+", IF(AD77&gt;1.99,"C",IF(AD77&gt;1.74,"C-",IF(AD77&gt;1.49,"D+",IF(AD77&gt;1.24,"D",IF(AD77&gt;0.99,"D-",IF(AD77&gt;0,"F",IF(AD77=0,"")))))))))))))</f>
        <v/>
      </c>
      <c r="AE80" s="164"/>
      <c r="AF80" s="169" t="str">
        <f t="shared" ref="AF80" si="494">IF(AF77&gt;3.74,"A",IF(AF77&gt;3.49,"A",IF(AF77&gt;3.24,"B+",IF(AF77&gt;2.99,"B",IF(AF77&gt;2.74,"B-",IF(AF77&gt;2.49,"C+", IF(AF77&gt;1.99,"C",IF(AF77&gt;1.74,"C-",IF(AF77&gt;1.49,"D+",IF(AF77&gt;1.24,"D",IF(AF77&gt;0.99,"D-",IF(AF77&gt;0,"F",IF(AF77=0,"")))))))))))))</f>
        <v/>
      </c>
      <c r="AG80" s="164"/>
      <c r="AH80" s="169" t="str">
        <f t="shared" ref="AH80" si="495">IF(AH77&gt;3.74,"A",IF(AH77&gt;3.49,"A",IF(AH77&gt;3.24,"B+",IF(AH77&gt;2.99,"B",IF(AH77&gt;2.74,"B-",IF(AH77&gt;2.49,"C+", IF(AH77&gt;1.99,"C",IF(AH77&gt;1.74,"C-",IF(AH77&gt;1.49,"D+",IF(AH77&gt;1.24,"D",IF(AH77&gt;0.99,"D-",IF(AH77&gt;0,"F",IF(AH77=0,"")))))))))))))</f>
        <v/>
      </c>
      <c r="AI80" s="164"/>
      <c r="AJ80" s="169" t="str">
        <f t="shared" ref="AJ80" si="496">IF(AJ77&gt;3.74,"A",IF(AJ77&gt;3.49,"A",IF(AJ77&gt;3.24,"B+",IF(AJ77&gt;2.99,"B",IF(AJ77&gt;2.74,"B-",IF(AJ77&gt;2.49,"C+", IF(AJ77&gt;1.99,"C",IF(AJ77&gt;1.74,"C-",IF(AJ77&gt;1.49,"D+",IF(AJ77&gt;1.24,"D",IF(AJ77&gt;0.99,"D-",IF(AJ77&gt;0,"F",IF(AJ77=0,"")))))))))))))</f>
        <v/>
      </c>
      <c r="AK80" s="164"/>
      <c r="AL80" s="169" t="str">
        <f t="shared" ref="AL80" si="497">IF(AL77&gt;3.74,"A",IF(AL77&gt;3.49,"A",IF(AL77&gt;3.24,"B+",IF(AL77&gt;2.99,"B",IF(AL77&gt;2.74,"B-",IF(AL77&gt;2.49,"C+", IF(AL77&gt;1.99,"C",IF(AL77&gt;1.74,"C-",IF(AL77&gt;1.49,"D+",IF(AL77&gt;1.24,"D",IF(AL77&gt;0.99,"D-",IF(AL77&gt;0,"F",IF(AL77=0,"")))))))))))))</f>
        <v/>
      </c>
      <c r="AM80" s="164"/>
      <c r="AN80" s="169" t="str">
        <f t="shared" ref="AN80" si="498">IF(AN77&gt;3.74,"A",IF(AN77&gt;3.49,"A",IF(AN77&gt;3.24,"B+",IF(AN77&gt;2.99,"B",IF(AN77&gt;2.74,"B-",IF(AN77&gt;2.49,"C+", IF(AN77&gt;1.99,"C",IF(AN77&gt;1.74,"C-",IF(AN77&gt;1.49,"D+",IF(AN77&gt;1.24,"D",IF(AN77&gt;0.99,"D-",IF(AN77&gt;0,"F",IF(AN77=0,"")))))))))))))</f>
        <v/>
      </c>
      <c r="AO80" s="164"/>
      <c r="AP80" s="169" t="str">
        <f t="shared" ref="AP80" si="499">IF(AP77&gt;3.74,"A",IF(AP77&gt;3.49,"A",IF(AP77&gt;3.24,"B+",IF(AP77&gt;2.99,"B",IF(AP77&gt;2.74,"B-",IF(AP77&gt;2.49,"C+", IF(AP77&gt;1.99,"C",IF(AP77&gt;1.74,"C-",IF(AP77&gt;1.49,"D+",IF(AP77&gt;1.24,"D",IF(AP77&gt;0.99,"D-",IF(AP77&gt;0,"F",IF(AP77=0,"")))))))))))))</f>
        <v/>
      </c>
      <c r="AQ80" s="164"/>
      <c r="AR80" s="169" t="str">
        <f t="shared" ref="AR80" si="500">IF(AR77&gt;3.74,"A",IF(AR77&gt;3.49,"A",IF(AR77&gt;3.24,"B+",IF(AR77&gt;2.99,"B",IF(AR77&gt;2.74,"B-",IF(AR77&gt;2.49,"C+", IF(AR77&gt;1.99,"C",IF(AR77&gt;1.74,"C-",IF(AR77&gt;1.49,"D+",IF(AR77&gt;1.24,"D",IF(AR77&gt;0.99,"D-",IF(AR77&gt;0,"F",IF(AR77=0,"")))))))))))))</f>
        <v/>
      </c>
      <c r="AS80" s="164"/>
      <c r="AT80" s="169" t="str">
        <f t="shared" ref="AT80" si="501">IF(AT77&gt;3.74,"A",IF(AT77&gt;3.49,"A",IF(AT77&gt;3.24,"B+",IF(AT77&gt;2.99,"B",IF(AT77&gt;2.74,"B-",IF(AT77&gt;2.49,"C+", IF(AT77&gt;1.99,"C",IF(AT77&gt;1.74,"C-",IF(AT77&gt;1.49,"D+",IF(AT77&gt;1.24,"D",IF(AT77&gt;0.99,"D-",IF(AT77&gt;0,"F",IF(AT77=0,"")))))))))))))</f>
        <v/>
      </c>
      <c r="AU80" s="164"/>
      <c r="AV80" s="169" t="str">
        <f t="shared" ref="AV80" si="502">IF(AV77&gt;3.74,"A",IF(AV77&gt;3.49,"A",IF(AV77&gt;3.24,"B+",IF(AV77&gt;2.99,"B",IF(AV77&gt;2.74,"B-",IF(AV77&gt;2.49,"C+", IF(AV77&gt;1.99,"C",IF(AV77&gt;1.74,"C-",IF(AV77&gt;1.49,"D+",IF(AV77&gt;1.24,"D",IF(AV77&gt;0.99,"D-",IF(AV77&gt;0,"F",IF(AV77=0,"")))))))))))))</f>
        <v/>
      </c>
      <c r="AW80" s="164"/>
      <c r="AX80" s="169" t="str">
        <f t="shared" ref="AX80" si="503">IF(AX77&gt;3.74,"A",IF(AX77&gt;3.49,"A",IF(AX77&gt;3.24,"B+",IF(AX77&gt;2.99,"B",IF(AX77&gt;2.74,"B-",IF(AX77&gt;2.49,"C+", IF(AX77&gt;1.99,"C",IF(AX77&gt;1.74,"C-",IF(AX77&gt;1.49,"D+",IF(AX77&gt;1.24,"D",IF(AX77&gt;0.99,"D-",IF(AX77&gt;0,"F",IF(AX77=0,"")))))))))))))</f>
        <v/>
      </c>
      <c r="AY80" s="164"/>
      <c r="AZ80" s="169" t="str">
        <f t="shared" ref="AZ80" si="504">IF(AZ77&gt;3.74,"A",IF(AZ77&gt;3.49,"A",IF(AZ77&gt;3.24,"B+",IF(AZ77&gt;2.99,"B",IF(AZ77&gt;2.74,"B-",IF(AZ77&gt;2.49,"C+", IF(AZ77&gt;1.99,"C",IF(AZ77&gt;1.74,"C-",IF(AZ77&gt;1.49,"D+",IF(AZ77&gt;1.24,"D",IF(AZ77&gt;0.99,"D-",IF(AZ77&gt;0,"F",IF(AZ77=0,"")))))))))))))</f>
        <v/>
      </c>
      <c r="BA80" s="164"/>
      <c r="BB80" s="169" t="str">
        <f t="shared" ref="BB80" si="505">IF(BB77&gt;3.74,"A",IF(BB77&gt;3.49,"A",IF(BB77&gt;3.24,"B+",IF(BB77&gt;2.99,"B",IF(BB77&gt;2.74,"B-",IF(BB77&gt;2.49,"C+", IF(BB77&gt;1.99,"C",IF(BB77&gt;1.74,"C-",IF(BB77&gt;1.49,"D+",IF(BB77&gt;1.24,"D",IF(BB77&gt;0.99,"D-",IF(BB77&gt;0,"F",IF(BB77=0,"")))))))))))))</f>
        <v/>
      </c>
      <c r="BC80" s="164"/>
      <c r="BD80" s="169" t="str">
        <f t="shared" ref="BD80" si="506">IF(BD77&gt;3.74,"A",IF(BD77&gt;3.49,"A",IF(BD77&gt;3.24,"B+",IF(BD77&gt;2.99,"B",IF(BD77&gt;2.74,"B-",IF(BD77&gt;2.49,"C+", IF(BD77&gt;1.99,"C",IF(BD77&gt;1.74,"C-",IF(BD77&gt;1.49,"D+",IF(BD77&gt;1.24,"D",IF(BD77&gt;0.99,"D-",IF(BD77&gt;0,"F",IF(BD77=0,"")))))))))))))</f>
        <v/>
      </c>
      <c r="BE80" s="164"/>
      <c r="BF80" s="169" t="str">
        <f t="shared" ref="BF80" si="507">IF(BF77&gt;3.74,"A",IF(BF77&gt;3.49,"A",IF(BF77&gt;3.24,"B+",IF(BF77&gt;2.99,"B",IF(BF77&gt;2.74,"B-",IF(BF77&gt;2.49,"C+", IF(BF77&gt;1.99,"C",IF(BF77&gt;1.74,"C-",IF(BF77&gt;1.49,"D+",IF(BF77&gt;1.24,"D",IF(BF77&gt;0.99,"D-",IF(BF77&gt;0,"F",IF(BF77=0,"")))))))))))))</f>
        <v/>
      </c>
      <c r="BG80" s="164"/>
      <c r="BH80" s="169" t="str">
        <f t="shared" ref="BH80" si="508">IF(BH77&gt;3.74,"A",IF(BH77&gt;3.49,"A",IF(BH77&gt;3.24,"B+",IF(BH77&gt;2.99,"B",IF(BH77&gt;2.74,"B-",IF(BH77&gt;2.49,"C+", IF(BH77&gt;1.99,"C",IF(BH77&gt;1.74,"C-",IF(BH77&gt;1.49,"D+",IF(BH77&gt;1.24,"D",IF(BH77&gt;0.99,"D-",IF(BH77&gt;0,"F",IF(BH77=0,"")))))))))))))</f>
        <v/>
      </c>
      <c r="BI80" s="164"/>
      <c r="BJ80" s="169" t="str">
        <f t="shared" ref="BJ80" si="509">IF(BJ77&gt;3.74,"A",IF(BJ77&gt;3.49,"A",IF(BJ77&gt;3.24,"B+",IF(BJ77&gt;2.99,"B",IF(BJ77&gt;2.74,"B-",IF(BJ77&gt;2.49,"C+", IF(BJ77&gt;1.99,"C",IF(BJ77&gt;1.74,"C-",IF(BJ77&gt;1.49,"D+",IF(BJ77&gt;1.24,"D",IF(BJ77&gt;0.99,"D-",IF(BJ77&gt;0,"F",IF(BJ77=0,"")))))))))))))</f>
        <v/>
      </c>
      <c r="BK80" s="164"/>
      <c r="BL80" s="169" t="str">
        <f t="shared" ref="BL80" si="510">IF(BL77&gt;3.74,"A",IF(BL77&gt;3.49,"A",IF(BL77&gt;3.24,"B+",IF(BL77&gt;2.99,"B",IF(BL77&gt;2.74,"B-",IF(BL77&gt;2.49,"C+", IF(BL77&gt;1.99,"C",IF(BL77&gt;1.74,"C-",IF(BL77&gt;1.49,"D+",IF(BL77&gt;1.24,"D",IF(BL77&gt;0.99,"D-",IF(BL77&gt;0,"F",IF(BL77=0,"")))))))))))))</f>
        <v/>
      </c>
      <c r="BM80" s="164"/>
      <c r="BN80" s="169" t="str">
        <f t="shared" ref="BN80" si="511">IF(BN77&gt;3.74,"A",IF(BN77&gt;3.49,"A",IF(BN77&gt;3.24,"B+",IF(BN77&gt;2.99,"B",IF(BN77&gt;2.74,"B-",IF(BN77&gt;2.49,"C+", IF(BN77&gt;1.99,"C",IF(BN77&gt;1.74,"C-",IF(BN77&gt;1.49,"D+",IF(BN77&gt;1.24,"D",IF(BN77&gt;0.99,"D-",IF(BN77&gt;0,"F",IF(BN77=0,"")))))))))))))</f>
        <v/>
      </c>
      <c r="BO80" s="164"/>
      <c r="BP80" s="169" t="str">
        <f t="shared" ref="BP80" si="512">IF(BP77&gt;3.74,"A",IF(BP77&gt;3.49,"A",IF(BP77&gt;3.24,"B+",IF(BP77&gt;2.99,"B",IF(BP77&gt;2.74,"B-",IF(BP77&gt;2.49,"C+", IF(BP77&gt;1.99,"C",IF(BP77&gt;1.74,"C-",IF(BP77&gt;1.49,"D+",IF(BP77&gt;1.24,"D",IF(BP77&gt;0.99,"D-",IF(BP77&gt;0,"F",IF(BP77=0,"")))))))))))))</f>
        <v/>
      </c>
      <c r="BQ80" s="164"/>
      <c r="BR80" s="169" t="str">
        <f t="shared" ref="BR80" si="513">IF(BR77&gt;3.74,"A",IF(BR77&gt;3.49,"A",IF(BR77&gt;3.24,"B+",IF(BR77&gt;2.99,"B",IF(BR77&gt;2.74,"B-",IF(BR77&gt;2.49,"C+", IF(BR77&gt;1.99,"C",IF(BR77&gt;1.74,"C-",IF(BR77&gt;1.49,"D+",IF(BR77&gt;1.24,"D",IF(BR77&gt;0.99,"D-",IF(BR77&gt;0,"F",IF(BR77=0,"")))))))))))))</f>
        <v/>
      </c>
      <c r="BS80" s="164"/>
    </row>
    <row r="81" spans="1:71" x14ac:dyDescent="0.25">
      <c r="A81" s="171"/>
      <c r="B81" s="165"/>
      <c r="C81" s="166"/>
      <c r="D81" s="165"/>
      <c r="E81" s="166"/>
      <c r="F81" s="165"/>
      <c r="G81" s="166"/>
      <c r="H81" s="165"/>
      <c r="I81" s="166"/>
      <c r="J81" s="165"/>
      <c r="K81" s="166"/>
      <c r="L81" s="165"/>
      <c r="M81" s="166"/>
      <c r="N81" s="165"/>
      <c r="O81" s="166"/>
      <c r="P81" s="165"/>
      <c r="Q81" s="166"/>
      <c r="R81" s="165"/>
      <c r="S81" s="166"/>
      <c r="T81" s="165"/>
      <c r="U81" s="166"/>
      <c r="V81" s="165"/>
      <c r="W81" s="166"/>
      <c r="X81" s="165"/>
      <c r="Y81" s="166"/>
      <c r="Z81" s="165"/>
      <c r="AA81" s="166"/>
      <c r="AB81" s="165"/>
      <c r="AC81" s="166"/>
      <c r="AD81" s="165"/>
      <c r="AE81" s="166"/>
      <c r="AF81" s="165"/>
      <c r="AG81" s="166"/>
      <c r="AH81" s="165"/>
      <c r="AI81" s="166"/>
      <c r="AJ81" s="165"/>
      <c r="AK81" s="166"/>
      <c r="AL81" s="165"/>
      <c r="AM81" s="166"/>
      <c r="AN81" s="165"/>
      <c r="AO81" s="166"/>
      <c r="AP81" s="165"/>
      <c r="AQ81" s="166"/>
      <c r="AR81" s="165"/>
      <c r="AS81" s="166"/>
      <c r="AT81" s="165"/>
      <c r="AU81" s="166"/>
      <c r="AV81" s="165"/>
      <c r="AW81" s="166"/>
      <c r="AX81" s="165"/>
      <c r="AY81" s="166"/>
      <c r="AZ81" s="165"/>
      <c r="BA81" s="166"/>
      <c r="BB81" s="165"/>
      <c r="BC81" s="166"/>
      <c r="BD81" s="165"/>
      <c r="BE81" s="166"/>
      <c r="BF81" s="165"/>
      <c r="BG81" s="166"/>
      <c r="BH81" s="165"/>
      <c r="BI81" s="166"/>
      <c r="BJ81" s="165"/>
      <c r="BK81" s="166"/>
      <c r="BL81" s="165"/>
      <c r="BM81" s="166"/>
      <c r="BN81" s="165"/>
      <c r="BO81" s="166"/>
      <c r="BP81" s="165"/>
      <c r="BQ81" s="166"/>
      <c r="BR81" s="165"/>
      <c r="BS81" s="166"/>
    </row>
    <row r="82" spans="1:71" x14ac:dyDescent="0.25">
      <c r="A82" s="172"/>
      <c r="B82" s="167"/>
      <c r="C82" s="168"/>
      <c r="D82" s="167"/>
      <c r="E82" s="168"/>
      <c r="F82" s="167"/>
      <c r="G82" s="168"/>
      <c r="H82" s="167"/>
      <c r="I82" s="168"/>
      <c r="J82" s="167"/>
      <c r="K82" s="168"/>
      <c r="L82" s="167"/>
      <c r="M82" s="168"/>
      <c r="N82" s="167"/>
      <c r="O82" s="168"/>
      <c r="P82" s="167"/>
      <c r="Q82" s="168"/>
      <c r="R82" s="167"/>
      <c r="S82" s="168"/>
      <c r="T82" s="167"/>
      <c r="U82" s="168"/>
      <c r="V82" s="167"/>
      <c r="W82" s="168"/>
      <c r="X82" s="167"/>
      <c r="Y82" s="168"/>
      <c r="Z82" s="167"/>
      <c r="AA82" s="168"/>
      <c r="AB82" s="167"/>
      <c r="AC82" s="168"/>
      <c r="AD82" s="167"/>
      <c r="AE82" s="168"/>
      <c r="AF82" s="167"/>
      <c r="AG82" s="168"/>
      <c r="AH82" s="167"/>
      <c r="AI82" s="168"/>
      <c r="AJ82" s="167"/>
      <c r="AK82" s="168"/>
      <c r="AL82" s="167"/>
      <c r="AM82" s="168"/>
      <c r="AN82" s="167"/>
      <c r="AO82" s="168"/>
      <c r="AP82" s="167"/>
      <c r="AQ82" s="168"/>
      <c r="AR82" s="167"/>
      <c r="AS82" s="168"/>
      <c r="AT82" s="167"/>
      <c r="AU82" s="168"/>
      <c r="AV82" s="167"/>
      <c r="AW82" s="168"/>
      <c r="AX82" s="167"/>
      <c r="AY82" s="168"/>
      <c r="AZ82" s="167"/>
      <c r="BA82" s="168"/>
      <c r="BB82" s="167"/>
      <c r="BC82" s="168"/>
      <c r="BD82" s="167"/>
      <c r="BE82" s="168"/>
      <c r="BF82" s="167"/>
      <c r="BG82" s="168"/>
      <c r="BH82" s="167"/>
      <c r="BI82" s="168"/>
      <c r="BJ82" s="167"/>
      <c r="BK82" s="168"/>
      <c r="BL82" s="167"/>
      <c r="BM82" s="168"/>
      <c r="BN82" s="167"/>
      <c r="BO82" s="168"/>
      <c r="BP82" s="167"/>
      <c r="BQ82" s="168"/>
      <c r="BR82" s="167"/>
      <c r="BS82" s="168"/>
    </row>
    <row r="83" spans="1:71" x14ac:dyDescent="0.25">
      <c r="A83" s="27"/>
      <c r="C83" s="22"/>
      <c r="D83" s="9"/>
      <c r="E83" s="22"/>
      <c r="F83" s="9"/>
      <c r="G83" s="22"/>
      <c r="H83" s="9"/>
      <c r="I83" s="22"/>
      <c r="J83" s="9"/>
      <c r="K83" s="22"/>
      <c r="L83" s="9"/>
      <c r="M83" s="22"/>
      <c r="N83" s="9"/>
      <c r="O83" s="22"/>
      <c r="P83" s="9"/>
      <c r="Q83" s="22"/>
      <c r="R83" s="9"/>
      <c r="S83" s="22"/>
      <c r="T83" s="9"/>
      <c r="U83" s="22"/>
      <c r="V83" s="9"/>
      <c r="W83" s="22"/>
      <c r="X83" s="9"/>
      <c r="Y83" s="22"/>
      <c r="Z83" s="9"/>
      <c r="AA83" s="22"/>
      <c r="AB83" s="9"/>
      <c r="AC83" s="22"/>
      <c r="AD83" s="9"/>
      <c r="AE83" s="22"/>
      <c r="AF83" s="9"/>
      <c r="AG83" s="22"/>
      <c r="AH83" s="9"/>
      <c r="AI83" s="22"/>
      <c r="AJ83" s="9"/>
      <c r="AK83" s="22"/>
      <c r="AL83" s="9"/>
      <c r="AM83" s="22"/>
      <c r="AN83" s="9"/>
      <c r="AO83" s="22"/>
      <c r="AP83" s="9"/>
      <c r="AQ83" s="22"/>
      <c r="AR83" s="9"/>
      <c r="AS83" s="22"/>
      <c r="AT83" s="9"/>
      <c r="AU83" s="22"/>
      <c r="AV83" s="9"/>
      <c r="AW83" s="22"/>
      <c r="AX83" s="9"/>
      <c r="AY83" s="22"/>
      <c r="AZ83" s="9"/>
      <c r="BA83" s="22"/>
      <c r="BB83" s="9"/>
      <c r="BC83" s="22"/>
      <c r="BD83" s="9"/>
      <c r="BE83" s="22"/>
      <c r="BF83" s="9"/>
      <c r="BG83" s="22"/>
      <c r="BH83" s="9"/>
      <c r="BI83" s="22"/>
      <c r="BJ83" s="9"/>
      <c r="BK83" s="22"/>
      <c r="BL83" s="9"/>
      <c r="BM83" s="22"/>
      <c r="BN83" s="9"/>
      <c r="BO83" s="22"/>
      <c r="BP83" s="9"/>
      <c r="BQ83" s="22"/>
      <c r="BR83" s="9"/>
      <c r="BS83" s="22"/>
    </row>
    <row r="84" spans="1:71" x14ac:dyDescent="0.25">
      <c r="A84" s="27"/>
      <c r="C84" s="22"/>
      <c r="D84" s="9"/>
      <c r="E84" s="22"/>
      <c r="F84" s="9"/>
      <c r="G84" s="22"/>
      <c r="H84" s="9"/>
      <c r="I84" s="22"/>
      <c r="J84" s="9"/>
      <c r="K84" s="22"/>
      <c r="L84" s="9"/>
      <c r="M84" s="22"/>
      <c r="N84" s="9"/>
      <c r="O84" s="22"/>
      <c r="P84" s="9"/>
      <c r="Q84" s="22"/>
      <c r="R84" s="9"/>
      <c r="S84" s="22"/>
      <c r="T84" s="9"/>
      <c r="U84" s="22"/>
      <c r="V84" s="9"/>
      <c r="W84" s="22"/>
      <c r="X84" s="9"/>
      <c r="Y84" s="22"/>
      <c r="Z84" s="9"/>
      <c r="AA84" s="22"/>
      <c r="AB84" s="9"/>
      <c r="AC84" s="22"/>
      <c r="AD84" s="9"/>
      <c r="AE84" s="22"/>
      <c r="AF84" s="9"/>
      <c r="AG84" s="22"/>
      <c r="AH84" s="9"/>
      <c r="AI84" s="22"/>
      <c r="AJ84" s="9"/>
      <c r="AK84" s="22"/>
      <c r="AL84" s="9"/>
      <c r="AM84" s="22"/>
      <c r="AN84" s="9"/>
      <c r="AO84" s="22"/>
      <c r="AP84" s="9"/>
      <c r="AQ84" s="22"/>
      <c r="AR84" s="9"/>
      <c r="AS84" s="22"/>
      <c r="AT84" s="9"/>
      <c r="AU84" s="22"/>
      <c r="AV84" s="9"/>
      <c r="AW84" s="22"/>
      <c r="AX84" s="9"/>
      <c r="AY84" s="22"/>
      <c r="AZ84" s="9"/>
      <c r="BA84" s="22"/>
      <c r="BB84" s="9"/>
      <c r="BC84" s="22"/>
      <c r="BD84" s="9"/>
      <c r="BE84" s="22"/>
      <c r="BF84" s="9"/>
      <c r="BG84" s="22"/>
      <c r="BH84" s="9"/>
      <c r="BI84" s="22"/>
      <c r="BJ84" s="9"/>
      <c r="BK84" s="22"/>
      <c r="BL84" s="9"/>
      <c r="BM84" s="22"/>
      <c r="BN84" s="9"/>
      <c r="BO84" s="22"/>
      <c r="BP84" s="9"/>
      <c r="BQ84" s="22"/>
      <c r="BR84" s="9"/>
      <c r="BS84" s="22"/>
    </row>
    <row r="85" spans="1:71" x14ac:dyDescent="0.25">
      <c r="A85" s="27"/>
      <c r="C85" s="22"/>
      <c r="D85" s="9"/>
      <c r="E85" s="22"/>
      <c r="F85" s="9"/>
      <c r="G85" s="22"/>
      <c r="H85" s="9"/>
      <c r="I85" s="22"/>
      <c r="J85" s="9"/>
      <c r="K85" s="22"/>
      <c r="L85" s="9"/>
      <c r="M85" s="22"/>
      <c r="N85" s="9"/>
      <c r="O85" s="22"/>
      <c r="P85" s="9"/>
      <c r="Q85" s="22"/>
      <c r="R85" s="9"/>
      <c r="S85" s="22"/>
      <c r="T85" s="9"/>
      <c r="U85" s="22"/>
      <c r="V85" s="9"/>
      <c r="W85" s="22"/>
      <c r="X85" s="9"/>
      <c r="Y85" s="22"/>
      <c r="Z85" s="9"/>
      <c r="AA85" s="22"/>
      <c r="AB85" s="9"/>
      <c r="AC85" s="22"/>
      <c r="AD85" s="9"/>
      <c r="AE85" s="22"/>
      <c r="AF85" s="9"/>
      <c r="AG85" s="22"/>
      <c r="AH85" s="9"/>
      <c r="AI85" s="22"/>
      <c r="AJ85" s="9"/>
      <c r="AK85" s="22"/>
      <c r="AL85" s="9"/>
      <c r="AM85" s="22"/>
      <c r="AN85" s="9"/>
      <c r="AO85" s="22"/>
      <c r="AP85" s="9"/>
      <c r="AQ85" s="22"/>
      <c r="AR85" s="9"/>
      <c r="AS85" s="22"/>
      <c r="AT85" s="9"/>
      <c r="AU85" s="22"/>
      <c r="AV85" s="9"/>
      <c r="AW85" s="22"/>
      <c r="AX85" s="9"/>
      <c r="AY85" s="22"/>
      <c r="AZ85" s="9"/>
      <c r="BA85" s="22"/>
      <c r="BB85" s="9"/>
      <c r="BC85" s="22"/>
      <c r="BD85" s="9"/>
      <c r="BE85" s="22"/>
      <c r="BF85" s="9"/>
      <c r="BG85" s="22"/>
      <c r="BH85" s="9"/>
      <c r="BI85" s="22"/>
      <c r="BJ85" s="9"/>
      <c r="BK85" s="22"/>
      <c r="BL85" s="9"/>
      <c r="BM85" s="22"/>
      <c r="BN85" s="9"/>
      <c r="BO85" s="22"/>
      <c r="BP85" s="9"/>
      <c r="BQ85" s="22"/>
      <c r="BR85" s="9"/>
      <c r="BS85" s="22"/>
    </row>
    <row r="86" spans="1:71" x14ac:dyDescent="0.25">
      <c r="A86" s="27"/>
      <c r="C86" s="22"/>
      <c r="D86" s="9"/>
      <c r="E86" s="22"/>
      <c r="F86" s="9"/>
      <c r="G86" s="22"/>
      <c r="H86" s="9"/>
      <c r="I86" s="22"/>
      <c r="J86" s="9"/>
      <c r="K86" s="22"/>
      <c r="L86" s="9"/>
      <c r="M86" s="22"/>
      <c r="N86" s="9"/>
      <c r="O86" s="22"/>
      <c r="P86" s="9"/>
      <c r="Q86" s="22"/>
      <c r="R86" s="9"/>
      <c r="S86" s="22"/>
      <c r="T86" s="9"/>
      <c r="U86" s="22"/>
      <c r="V86" s="9"/>
      <c r="W86" s="22"/>
      <c r="X86" s="9"/>
      <c r="Y86" s="22"/>
      <c r="Z86" s="9"/>
      <c r="AA86" s="22"/>
      <c r="AB86" s="9"/>
      <c r="AC86" s="22"/>
      <c r="AD86" s="9"/>
      <c r="AE86" s="22"/>
      <c r="AF86" s="9"/>
      <c r="AG86" s="22"/>
      <c r="AH86" s="9"/>
      <c r="AI86" s="22"/>
      <c r="AJ86" s="9"/>
      <c r="AK86" s="22"/>
      <c r="AL86" s="9"/>
      <c r="AM86" s="22"/>
      <c r="AN86" s="9"/>
      <c r="AO86" s="22"/>
      <c r="AP86" s="9"/>
      <c r="AQ86" s="22"/>
      <c r="AR86" s="9"/>
      <c r="AS86" s="22"/>
      <c r="AT86" s="9"/>
      <c r="AU86" s="22"/>
      <c r="AV86" s="9"/>
      <c r="AW86" s="22"/>
      <c r="AX86" s="9"/>
      <c r="AY86" s="22"/>
      <c r="AZ86" s="9"/>
      <c r="BA86" s="22"/>
      <c r="BB86" s="9"/>
      <c r="BC86" s="22"/>
      <c r="BD86" s="9"/>
      <c r="BE86" s="22"/>
      <c r="BF86" s="9"/>
      <c r="BG86" s="22"/>
      <c r="BH86" s="9"/>
      <c r="BI86" s="22"/>
      <c r="BJ86" s="9"/>
      <c r="BK86" s="22"/>
      <c r="BL86" s="9"/>
      <c r="BM86" s="22"/>
      <c r="BN86" s="9"/>
      <c r="BO86" s="22"/>
      <c r="BP86" s="9"/>
      <c r="BQ86" s="22"/>
      <c r="BR86" s="9"/>
      <c r="BS86" s="22"/>
    </row>
    <row r="87" spans="1:71" ht="16.5" thickBot="1" x14ac:dyDescent="0.3">
      <c r="A87" s="27"/>
      <c r="B87" s="25"/>
      <c r="C87" s="26"/>
      <c r="D87" s="30"/>
      <c r="E87" s="26"/>
      <c r="F87" s="30"/>
      <c r="G87" s="26"/>
      <c r="H87" s="30"/>
      <c r="I87" s="26"/>
      <c r="J87" s="30"/>
      <c r="K87" s="26"/>
      <c r="L87" s="30"/>
      <c r="M87" s="26"/>
      <c r="N87" s="30"/>
      <c r="O87" s="26"/>
      <c r="P87" s="30"/>
      <c r="Q87" s="26"/>
      <c r="R87" s="30"/>
      <c r="S87" s="26"/>
      <c r="T87" s="30"/>
      <c r="U87" s="26"/>
      <c r="V87" s="30"/>
      <c r="W87" s="26"/>
      <c r="X87" s="30"/>
      <c r="Y87" s="26"/>
      <c r="Z87" s="30"/>
      <c r="AA87" s="26"/>
      <c r="AB87" s="30"/>
      <c r="AC87" s="26"/>
      <c r="AD87" s="30"/>
      <c r="AE87" s="26"/>
      <c r="AF87" s="30"/>
      <c r="AG87" s="26"/>
      <c r="AH87" s="30"/>
      <c r="AI87" s="26"/>
      <c r="AJ87" s="30"/>
      <c r="AK87" s="26"/>
      <c r="AL87" s="30"/>
      <c r="AM87" s="26"/>
      <c r="AN87" s="30"/>
      <c r="AO87" s="26"/>
      <c r="AP87" s="30"/>
      <c r="AQ87" s="26"/>
      <c r="AR87" s="30"/>
      <c r="AS87" s="26"/>
      <c r="AT87" s="30"/>
      <c r="AU87" s="26"/>
      <c r="AV87" s="30"/>
      <c r="AW87" s="26"/>
      <c r="AX87" s="30"/>
      <c r="AY87" s="26"/>
      <c r="AZ87" s="30"/>
      <c r="BA87" s="26"/>
      <c r="BB87" s="30"/>
      <c r="BC87" s="26"/>
      <c r="BD87" s="30"/>
      <c r="BE87" s="26"/>
      <c r="BF87" s="30"/>
      <c r="BG87" s="26"/>
      <c r="BH87" s="30"/>
      <c r="BI87" s="26"/>
      <c r="BJ87" s="30"/>
      <c r="BK87" s="26"/>
      <c r="BL87" s="30"/>
      <c r="BM87" s="26"/>
      <c r="BN87" s="30"/>
      <c r="BO87" s="26"/>
      <c r="BP87" s="30"/>
      <c r="BQ87" s="26"/>
      <c r="BR87" s="30"/>
      <c r="BS87" s="26"/>
    </row>
    <row r="88" spans="1:71" hidden="1" x14ac:dyDescent="0.25">
      <c r="A88" s="27"/>
      <c r="B88" s="35">
        <v>1</v>
      </c>
      <c r="C88" s="23" t="e">
        <f>INDEX(C6:C12,MATCH(9.99999999999999E+307,C6:C12))</f>
        <v>#N/A</v>
      </c>
      <c r="D88" s="11">
        <v>1</v>
      </c>
      <c r="E88" s="23" t="e">
        <f>INDEX(E6:E12,MATCH(9.99999999999999E+307,E6:E12))</f>
        <v>#N/A</v>
      </c>
      <c r="F88" s="35">
        <v>1</v>
      </c>
      <c r="G88" s="23" t="e">
        <f>INDEX(G6:G12,MATCH(9.99999999999999E+307,G6:G12))</f>
        <v>#N/A</v>
      </c>
      <c r="H88" s="11">
        <v>1</v>
      </c>
      <c r="I88" s="23" t="e">
        <f>INDEX(I6:I12,MATCH(9.99999999999999E+307,I6:I12))</f>
        <v>#N/A</v>
      </c>
      <c r="J88" s="35">
        <v>1</v>
      </c>
      <c r="K88" s="23" t="e">
        <f>INDEX(K6:K12,MATCH(9.99999999999999E+307,K6:K12))</f>
        <v>#N/A</v>
      </c>
      <c r="L88" s="11">
        <v>1</v>
      </c>
      <c r="M88" s="23" t="e">
        <f>INDEX(M6:M12,MATCH(9.99999999999999E+307,M6:M12))</f>
        <v>#N/A</v>
      </c>
      <c r="N88" s="35">
        <v>1</v>
      </c>
      <c r="O88" s="23" t="e">
        <f>INDEX(O6:O12,MATCH(9.99999999999999E+307,O6:O12))</f>
        <v>#N/A</v>
      </c>
      <c r="P88" s="11">
        <v>1</v>
      </c>
      <c r="Q88" s="23" t="e">
        <f>INDEX(Q6:Q12,MATCH(9.99999999999999E+307,Q6:Q12))</f>
        <v>#N/A</v>
      </c>
      <c r="R88" s="35">
        <v>1</v>
      </c>
      <c r="S88" s="23" t="e">
        <f>INDEX(S6:S12,MATCH(9.99999999999999E+307,S6:S12))</f>
        <v>#N/A</v>
      </c>
      <c r="T88" s="11">
        <v>1</v>
      </c>
      <c r="U88" s="23" t="e">
        <f>INDEX(U6:U12,MATCH(9.99999999999999E+307,U6:U12))</f>
        <v>#N/A</v>
      </c>
      <c r="V88" s="35">
        <v>1</v>
      </c>
      <c r="W88" s="23" t="e">
        <f>INDEX(W6:W12,MATCH(9.99999999999999E+307,W6:W12))</f>
        <v>#N/A</v>
      </c>
      <c r="X88" s="11">
        <v>1</v>
      </c>
      <c r="Y88" s="23" t="e">
        <f>INDEX(Y6:Y12,MATCH(9.99999999999999E+307,Y6:Y12))</f>
        <v>#N/A</v>
      </c>
      <c r="Z88" s="35">
        <v>1</v>
      </c>
      <c r="AA88" s="23" t="e">
        <f>INDEX(AA6:AA12,MATCH(9.99999999999999E+307,AA6:AA12))</f>
        <v>#N/A</v>
      </c>
      <c r="AB88" s="11">
        <v>1</v>
      </c>
      <c r="AC88" s="23" t="e">
        <f>INDEX(AC6:AC12,MATCH(9.99999999999999E+307,AC6:AC12))</f>
        <v>#N/A</v>
      </c>
      <c r="AD88" s="35">
        <v>1</v>
      </c>
      <c r="AE88" s="23" t="e">
        <f>INDEX(AE6:AE12,MATCH(9.99999999999999E+307,AE6:AE12))</f>
        <v>#N/A</v>
      </c>
      <c r="AF88" s="11">
        <v>1</v>
      </c>
      <c r="AG88" s="23" t="e">
        <f>INDEX(AG6:AG12,MATCH(9.99999999999999E+307,AG6:AG12))</f>
        <v>#N/A</v>
      </c>
      <c r="AH88" s="35">
        <v>1</v>
      </c>
      <c r="AI88" s="23" t="e">
        <f>INDEX(AI6:AI12,MATCH(9.99999999999999E+307,AI6:AI12))</f>
        <v>#N/A</v>
      </c>
      <c r="AJ88" s="11">
        <v>1</v>
      </c>
      <c r="AK88" s="23" t="e">
        <f>INDEX(AK6:AK12,MATCH(9.99999999999999E+307,AK6:AK12))</f>
        <v>#N/A</v>
      </c>
      <c r="AL88" s="35">
        <v>1</v>
      </c>
      <c r="AM88" s="23" t="e">
        <f>INDEX(AM6:AM12,MATCH(9.99999999999999E+307,AM6:AM12))</f>
        <v>#N/A</v>
      </c>
      <c r="AN88" s="11">
        <v>1</v>
      </c>
      <c r="AO88" s="23" t="e">
        <f>INDEX(AO6:AO12,MATCH(9.99999999999999E+307,AO6:AO12))</f>
        <v>#N/A</v>
      </c>
      <c r="AP88" s="35">
        <v>1</v>
      </c>
      <c r="AQ88" s="23" t="e">
        <f>INDEX(AQ6:AQ12,MATCH(9.99999999999999E+307,AQ6:AQ12))</f>
        <v>#N/A</v>
      </c>
      <c r="AR88" s="11">
        <v>1</v>
      </c>
      <c r="AS88" s="23" t="e">
        <f>INDEX(AS6:AS12,MATCH(9.99999999999999E+307,AS6:AS12))</f>
        <v>#N/A</v>
      </c>
      <c r="AT88" s="35">
        <v>1</v>
      </c>
      <c r="AU88" s="23" t="e">
        <f>INDEX(AU6:AU12,MATCH(9.99999999999999E+307,AU6:AU12))</f>
        <v>#N/A</v>
      </c>
      <c r="AV88" s="11">
        <v>1</v>
      </c>
      <c r="AW88" s="23" t="e">
        <f>INDEX(AW6:AW12,MATCH(9.99999999999999E+307,AW6:AW12))</f>
        <v>#N/A</v>
      </c>
      <c r="AX88" s="35">
        <v>1</v>
      </c>
      <c r="AY88" s="23" t="e">
        <f>INDEX(AY6:AY12,MATCH(9.99999999999999E+307,AY6:AY12))</f>
        <v>#N/A</v>
      </c>
      <c r="AZ88" s="11">
        <v>1</v>
      </c>
      <c r="BA88" s="23" t="e">
        <f>INDEX(BA6:BA12,MATCH(9.99999999999999E+307,BA6:BA12))</f>
        <v>#N/A</v>
      </c>
      <c r="BB88" s="35">
        <v>1</v>
      </c>
      <c r="BC88" s="23" t="e">
        <f>INDEX(BC6:BC12,MATCH(9.99999999999999E+307,BC6:BC12))</f>
        <v>#N/A</v>
      </c>
      <c r="BD88" s="11">
        <v>1</v>
      </c>
      <c r="BE88" s="23" t="e">
        <f>INDEX(BE6:BE12,MATCH(9.99999999999999E+307,BE6:BE12))</f>
        <v>#N/A</v>
      </c>
      <c r="BF88" s="35">
        <v>1</v>
      </c>
      <c r="BG88" s="23" t="e">
        <f>INDEX(BG6:BG12,MATCH(9.99999999999999E+307,BG6:BG12))</f>
        <v>#N/A</v>
      </c>
      <c r="BH88" s="11">
        <v>1</v>
      </c>
      <c r="BI88" s="23" t="e">
        <f>INDEX(BI6:BI12,MATCH(9.99999999999999E+307,BI6:BI12))</f>
        <v>#N/A</v>
      </c>
      <c r="BJ88" s="35">
        <v>1</v>
      </c>
      <c r="BK88" s="23" t="e">
        <f>INDEX(BK6:BK12,MATCH(9.99999999999999E+307,BK6:BK12))</f>
        <v>#N/A</v>
      </c>
      <c r="BL88" s="11">
        <v>1</v>
      </c>
      <c r="BM88" s="23" t="e">
        <f>INDEX(BM6:BM12,MATCH(9.99999999999999E+307,BM6:BM12))</f>
        <v>#N/A</v>
      </c>
      <c r="BN88" s="35">
        <v>1</v>
      </c>
      <c r="BO88" s="23" t="e">
        <f>INDEX(BO6:BO12,MATCH(9.99999999999999E+307,BO6:BO12))</f>
        <v>#N/A</v>
      </c>
      <c r="BP88" s="11">
        <v>1</v>
      </c>
      <c r="BQ88" s="23" t="e">
        <f>INDEX(BQ6:BQ12,MATCH(9.99999999999999E+307,BQ6:BQ12))</f>
        <v>#N/A</v>
      </c>
      <c r="BR88" s="35">
        <v>1</v>
      </c>
      <c r="BS88" s="23" t="e">
        <f>INDEX(BS6:BS12,MATCH(9.99999999999999E+307,BS6:BS12))</f>
        <v>#N/A</v>
      </c>
    </row>
    <row r="89" spans="1:71" hidden="1" x14ac:dyDescent="0.25">
      <c r="A89" s="27"/>
      <c r="B89" s="24">
        <v>2</v>
      </c>
      <c r="C89" s="22" t="e">
        <f>INDEX(C13:C19,MATCH(9.99999999999999E+307,C13:C19))</f>
        <v>#N/A</v>
      </c>
      <c r="D89" s="9">
        <v>2</v>
      </c>
      <c r="E89" s="22" t="e">
        <f>INDEX(E13:E19,MATCH(9.99999999999999E+307,E13:E19))</f>
        <v>#N/A</v>
      </c>
      <c r="F89" s="24">
        <v>2</v>
      </c>
      <c r="G89" s="22" t="e">
        <f>INDEX(G13:G19,MATCH(9.99999999999999E+307,G13:G19))</f>
        <v>#N/A</v>
      </c>
      <c r="H89" s="9">
        <v>2</v>
      </c>
      <c r="I89" s="22" t="e">
        <f>INDEX(I13:I19,MATCH(9.99999999999999E+307,I13:I19))</f>
        <v>#N/A</v>
      </c>
      <c r="J89" s="24">
        <v>2</v>
      </c>
      <c r="K89" s="22" t="e">
        <f>INDEX(K13:K19,MATCH(9.99999999999999E+307,K13:K19))</f>
        <v>#N/A</v>
      </c>
      <c r="L89" s="9">
        <v>2</v>
      </c>
      <c r="M89" s="22" t="e">
        <f>INDEX(M13:M19,MATCH(9.99999999999999E+307,M13:M19))</f>
        <v>#N/A</v>
      </c>
      <c r="N89" s="24">
        <v>2</v>
      </c>
      <c r="O89" s="22" t="e">
        <f>INDEX(O13:O19,MATCH(9.99999999999999E+307,O13:O19))</f>
        <v>#N/A</v>
      </c>
      <c r="P89" s="9">
        <v>2</v>
      </c>
      <c r="Q89" s="22" t="e">
        <f>INDEX(Q13:Q19,MATCH(9.99999999999999E+307,Q13:Q19))</f>
        <v>#N/A</v>
      </c>
      <c r="R89" s="24">
        <v>2</v>
      </c>
      <c r="S89" s="22" t="e">
        <f>INDEX(S13:S19,MATCH(9.99999999999999E+307,S13:S19))</f>
        <v>#N/A</v>
      </c>
      <c r="T89" s="9">
        <v>2</v>
      </c>
      <c r="U89" s="22" t="e">
        <f>INDEX(U13:U19,MATCH(9.99999999999999E+307,U13:U19))</f>
        <v>#N/A</v>
      </c>
      <c r="V89" s="24">
        <v>2</v>
      </c>
      <c r="W89" s="22" t="e">
        <f>INDEX(W13:W19,MATCH(9.99999999999999E+307,W13:W19))</f>
        <v>#N/A</v>
      </c>
      <c r="X89" s="9">
        <v>2</v>
      </c>
      <c r="Y89" s="22" t="e">
        <f>INDEX(Y13:Y19,MATCH(9.99999999999999E+307,Y13:Y19))</f>
        <v>#N/A</v>
      </c>
      <c r="Z89" s="24">
        <v>2</v>
      </c>
      <c r="AA89" s="22" t="e">
        <f>INDEX(AA13:AA19,MATCH(9.99999999999999E+307,AA13:AA19))</f>
        <v>#N/A</v>
      </c>
      <c r="AB89" s="9">
        <v>2</v>
      </c>
      <c r="AC89" s="22" t="e">
        <f>INDEX(AC13:AC19,MATCH(9.99999999999999E+307,AC13:AC19))</f>
        <v>#N/A</v>
      </c>
      <c r="AD89" s="24">
        <v>2</v>
      </c>
      <c r="AE89" s="22" t="e">
        <f>INDEX(AE13:AE19,MATCH(9.99999999999999E+307,AE13:AE19))</f>
        <v>#N/A</v>
      </c>
      <c r="AF89" s="9">
        <v>2</v>
      </c>
      <c r="AG89" s="22" t="e">
        <f>INDEX(AG13:AG19,MATCH(9.99999999999999E+307,AG13:AG19))</f>
        <v>#N/A</v>
      </c>
      <c r="AH89" s="24">
        <v>2</v>
      </c>
      <c r="AI89" s="22" t="e">
        <f>INDEX(AI13:AI19,MATCH(9.99999999999999E+307,AI13:AI19))</f>
        <v>#N/A</v>
      </c>
      <c r="AJ89" s="9">
        <v>2</v>
      </c>
      <c r="AK89" s="22" t="e">
        <f>INDEX(AK13:AK19,MATCH(9.99999999999999E+307,AK13:AK19))</f>
        <v>#N/A</v>
      </c>
      <c r="AL89" s="24">
        <v>2</v>
      </c>
      <c r="AM89" s="22" t="e">
        <f>INDEX(AM13:AM19,MATCH(9.99999999999999E+307,AM13:AM19))</f>
        <v>#N/A</v>
      </c>
      <c r="AN89" s="9">
        <v>2</v>
      </c>
      <c r="AO89" s="22" t="e">
        <f>INDEX(AO13:AO19,MATCH(9.99999999999999E+307,AO13:AO19))</f>
        <v>#N/A</v>
      </c>
      <c r="AP89" s="24">
        <v>2</v>
      </c>
      <c r="AQ89" s="22" t="e">
        <f>INDEX(AQ13:AQ19,MATCH(9.99999999999999E+307,AQ13:AQ19))</f>
        <v>#N/A</v>
      </c>
      <c r="AR89" s="9">
        <v>2</v>
      </c>
      <c r="AS89" s="22" t="e">
        <f>INDEX(AS13:AS19,MATCH(9.99999999999999E+307,AS13:AS19))</f>
        <v>#N/A</v>
      </c>
      <c r="AT89" s="24">
        <v>2</v>
      </c>
      <c r="AU89" s="22" t="e">
        <f>INDEX(AU13:AU19,MATCH(9.99999999999999E+307,AU13:AU19))</f>
        <v>#N/A</v>
      </c>
      <c r="AV89" s="9">
        <v>2</v>
      </c>
      <c r="AW89" s="22" t="e">
        <f>INDEX(AW13:AW19,MATCH(9.99999999999999E+307,AW13:AW19))</f>
        <v>#N/A</v>
      </c>
      <c r="AX89" s="24">
        <v>2</v>
      </c>
      <c r="AY89" s="22" t="e">
        <f>INDEX(AY13:AY19,MATCH(9.99999999999999E+307,AY13:AY19))</f>
        <v>#N/A</v>
      </c>
      <c r="AZ89" s="9">
        <v>2</v>
      </c>
      <c r="BA89" s="22" t="e">
        <f>INDEX(BA13:BA19,MATCH(9.99999999999999E+307,BA13:BA19))</f>
        <v>#N/A</v>
      </c>
      <c r="BB89" s="24">
        <v>2</v>
      </c>
      <c r="BC89" s="22" t="e">
        <f>INDEX(BC13:BC19,MATCH(9.99999999999999E+307,BC13:BC19))</f>
        <v>#N/A</v>
      </c>
      <c r="BD89" s="9">
        <v>2</v>
      </c>
      <c r="BE89" s="22" t="e">
        <f>INDEX(BE13:BE19,MATCH(9.99999999999999E+307,BE13:BE19))</f>
        <v>#N/A</v>
      </c>
      <c r="BF89" s="24">
        <v>2</v>
      </c>
      <c r="BG89" s="22" t="e">
        <f>INDEX(BG13:BG19,MATCH(9.99999999999999E+307,BG13:BG19))</f>
        <v>#N/A</v>
      </c>
      <c r="BH89" s="9">
        <v>2</v>
      </c>
      <c r="BI89" s="22" t="e">
        <f>INDEX(BI13:BI19,MATCH(9.99999999999999E+307,BI13:BI19))</f>
        <v>#N/A</v>
      </c>
      <c r="BJ89" s="24">
        <v>2</v>
      </c>
      <c r="BK89" s="22" t="e">
        <f>INDEX(BK13:BK19,MATCH(9.99999999999999E+307,BK13:BK19))</f>
        <v>#N/A</v>
      </c>
      <c r="BL89" s="9">
        <v>2</v>
      </c>
      <c r="BM89" s="22" t="e">
        <f>INDEX(BM13:BM19,MATCH(9.99999999999999E+307,BM13:BM19))</f>
        <v>#N/A</v>
      </c>
      <c r="BN89" s="24">
        <v>2</v>
      </c>
      <c r="BO89" s="22" t="e">
        <f>INDEX(BO13:BO19,MATCH(9.99999999999999E+307,BO13:BO19))</f>
        <v>#N/A</v>
      </c>
      <c r="BP89" s="9">
        <v>2</v>
      </c>
      <c r="BQ89" s="22" t="e">
        <f>INDEX(BQ13:BQ19,MATCH(9.99999999999999E+307,BQ13:BQ19))</f>
        <v>#N/A</v>
      </c>
      <c r="BR89" s="24">
        <v>2</v>
      </c>
      <c r="BS89" s="22" t="e">
        <f>INDEX(BS13:BS19,MATCH(9.99999999999999E+307,BS13:BS19))</f>
        <v>#N/A</v>
      </c>
    </row>
    <row r="90" spans="1:71" hidden="1" x14ac:dyDescent="0.25">
      <c r="A90" s="27"/>
      <c r="B90" s="24">
        <v>3</v>
      </c>
      <c r="C90" s="22" t="e">
        <f>INDEX(C20:C26,MATCH(9.99999999999999E+307,C20:C26))</f>
        <v>#N/A</v>
      </c>
      <c r="D90" s="9">
        <v>3</v>
      </c>
      <c r="E90" s="22" t="e">
        <f>INDEX(E20:E26,MATCH(9.99999999999999E+307,E20:E26))</f>
        <v>#N/A</v>
      </c>
      <c r="F90" s="24">
        <v>3</v>
      </c>
      <c r="G90" s="22" t="e">
        <f>INDEX(G20:G26,MATCH(9.99999999999999E+307,G20:G26))</f>
        <v>#N/A</v>
      </c>
      <c r="H90" s="9">
        <v>3</v>
      </c>
      <c r="I90" s="22" t="e">
        <f>INDEX(I20:I26,MATCH(9.99999999999999E+307,I20:I26))</f>
        <v>#N/A</v>
      </c>
      <c r="J90" s="24">
        <v>3</v>
      </c>
      <c r="K90" s="22" t="e">
        <f>INDEX(K20:K26,MATCH(9.99999999999999E+307,K20:K26))</f>
        <v>#N/A</v>
      </c>
      <c r="L90" s="9">
        <v>3</v>
      </c>
      <c r="M90" s="22" t="e">
        <f>INDEX(M20:M26,MATCH(9.99999999999999E+307,M20:M26))</f>
        <v>#N/A</v>
      </c>
      <c r="N90" s="24">
        <v>3</v>
      </c>
      <c r="O90" s="22" t="e">
        <f>INDEX(O20:O26,MATCH(9.99999999999999E+307,O20:O26))</f>
        <v>#N/A</v>
      </c>
      <c r="P90" s="9">
        <v>3</v>
      </c>
      <c r="Q90" s="22" t="e">
        <f>INDEX(Q20:Q26,MATCH(9.99999999999999E+307,Q20:Q26))</f>
        <v>#N/A</v>
      </c>
      <c r="R90" s="24">
        <v>3</v>
      </c>
      <c r="S90" s="22" t="e">
        <f>INDEX(S20:S26,MATCH(9.99999999999999E+307,S20:S26))</f>
        <v>#N/A</v>
      </c>
      <c r="T90" s="9">
        <v>3</v>
      </c>
      <c r="U90" s="22" t="e">
        <f>INDEX(U20:U26,MATCH(9.99999999999999E+307,U20:U26))</f>
        <v>#N/A</v>
      </c>
      <c r="V90" s="24">
        <v>3</v>
      </c>
      <c r="W90" s="22" t="e">
        <f>INDEX(W20:W26,MATCH(9.99999999999999E+307,W20:W26))</f>
        <v>#N/A</v>
      </c>
      <c r="X90" s="9">
        <v>3</v>
      </c>
      <c r="Y90" s="22" t="e">
        <f>INDEX(Y20:Y26,MATCH(9.99999999999999E+307,Y20:Y26))</f>
        <v>#N/A</v>
      </c>
      <c r="Z90" s="24">
        <v>3</v>
      </c>
      <c r="AA90" s="22" t="e">
        <f>INDEX(AA20:AA26,MATCH(9.99999999999999E+307,AA20:AA26))</f>
        <v>#N/A</v>
      </c>
      <c r="AB90" s="9">
        <v>3</v>
      </c>
      <c r="AC90" s="22" t="e">
        <f>INDEX(AC20:AC26,MATCH(9.99999999999999E+307,AC20:AC26))</f>
        <v>#N/A</v>
      </c>
      <c r="AD90" s="24">
        <v>3</v>
      </c>
      <c r="AE90" s="22" t="e">
        <f>INDEX(AE20:AE26,MATCH(9.99999999999999E+307,AE20:AE26))</f>
        <v>#N/A</v>
      </c>
      <c r="AF90" s="9">
        <v>3</v>
      </c>
      <c r="AG90" s="22" t="e">
        <f>INDEX(AG20:AG26,MATCH(9.99999999999999E+307,AG20:AG26))</f>
        <v>#N/A</v>
      </c>
      <c r="AH90" s="24">
        <v>3</v>
      </c>
      <c r="AI90" s="22" t="e">
        <f>INDEX(AI20:AI26,MATCH(9.99999999999999E+307,AI20:AI26))</f>
        <v>#N/A</v>
      </c>
      <c r="AJ90" s="9">
        <v>3</v>
      </c>
      <c r="AK90" s="22" t="e">
        <f>INDEX(AK20:AK26,MATCH(9.99999999999999E+307,AK20:AK26))</f>
        <v>#N/A</v>
      </c>
      <c r="AL90" s="24">
        <v>3</v>
      </c>
      <c r="AM90" s="22" t="e">
        <f>INDEX(AM20:AM26,MATCH(9.99999999999999E+307,AM20:AM26))</f>
        <v>#N/A</v>
      </c>
      <c r="AN90" s="9">
        <v>3</v>
      </c>
      <c r="AO90" s="22" t="e">
        <f>INDEX(AO20:AO26,MATCH(9.99999999999999E+307,AO20:AO26))</f>
        <v>#N/A</v>
      </c>
      <c r="AP90" s="24">
        <v>3</v>
      </c>
      <c r="AQ90" s="22" t="e">
        <f>INDEX(AQ20:AQ26,MATCH(9.99999999999999E+307,AQ20:AQ26))</f>
        <v>#N/A</v>
      </c>
      <c r="AR90" s="9">
        <v>3</v>
      </c>
      <c r="AS90" s="22" t="e">
        <f>INDEX(AS20:AS26,MATCH(9.99999999999999E+307,AS20:AS26))</f>
        <v>#N/A</v>
      </c>
      <c r="AT90" s="24">
        <v>3</v>
      </c>
      <c r="AU90" s="22" t="e">
        <f>INDEX(AU20:AU26,MATCH(9.99999999999999E+307,AU20:AU26))</f>
        <v>#N/A</v>
      </c>
      <c r="AV90" s="9">
        <v>3</v>
      </c>
      <c r="AW90" s="22" t="e">
        <f>INDEX(AW20:AW26,MATCH(9.99999999999999E+307,AW20:AW26))</f>
        <v>#N/A</v>
      </c>
      <c r="AX90" s="24">
        <v>3</v>
      </c>
      <c r="AY90" s="22" t="e">
        <f>INDEX(AY20:AY26,MATCH(9.99999999999999E+307,AY20:AY26))</f>
        <v>#N/A</v>
      </c>
      <c r="AZ90" s="9">
        <v>3</v>
      </c>
      <c r="BA90" s="22" t="e">
        <f>INDEX(BA20:BA26,MATCH(9.99999999999999E+307,BA20:BA26))</f>
        <v>#N/A</v>
      </c>
      <c r="BB90" s="24">
        <v>3</v>
      </c>
      <c r="BC90" s="22" t="e">
        <f>INDEX(BC20:BC26,MATCH(9.99999999999999E+307,BC20:BC26))</f>
        <v>#N/A</v>
      </c>
      <c r="BD90" s="9">
        <v>3</v>
      </c>
      <c r="BE90" s="22" t="e">
        <f>INDEX(BE20:BE26,MATCH(9.99999999999999E+307,BE20:BE26))</f>
        <v>#N/A</v>
      </c>
      <c r="BF90" s="24">
        <v>3</v>
      </c>
      <c r="BG90" s="22" t="e">
        <f>INDEX(BG20:BG26,MATCH(9.99999999999999E+307,BG20:BG26))</f>
        <v>#N/A</v>
      </c>
      <c r="BH90" s="9">
        <v>3</v>
      </c>
      <c r="BI90" s="22" t="e">
        <f>INDEX(BI20:BI26,MATCH(9.99999999999999E+307,BI20:BI26))</f>
        <v>#N/A</v>
      </c>
      <c r="BJ90" s="24">
        <v>3</v>
      </c>
      <c r="BK90" s="22" t="e">
        <f>INDEX(BK20:BK26,MATCH(9.99999999999999E+307,BK20:BK26))</f>
        <v>#N/A</v>
      </c>
      <c r="BL90" s="9">
        <v>3</v>
      </c>
      <c r="BM90" s="22" t="e">
        <f>INDEX(BM20:BM26,MATCH(9.99999999999999E+307,BM20:BM26))</f>
        <v>#N/A</v>
      </c>
      <c r="BN90" s="24">
        <v>3</v>
      </c>
      <c r="BO90" s="22" t="e">
        <f>INDEX(BO20:BO26,MATCH(9.99999999999999E+307,BO20:BO26))</f>
        <v>#N/A</v>
      </c>
      <c r="BP90" s="9">
        <v>3</v>
      </c>
      <c r="BQ90" s="22" t="e">
        <f>INDEX(BQ20:BQ26,MATCH(9.99999999999999E+307,BQ20:BQ26))</f>
        <v>#N/A</v>
      </c>
      <c r="BR90" s="24">
        <v>3</v>
      </c>
      <c r="BS90" s="22" t="e">
        <f>INDEX(BS20:BS26,MATCH(9.99999999999999E+307,BS20:BS26))</f>
        <v>#N/A</v>
      </c>
    </row>
    <row r="91" spans="1:71" hidden="1" x14ac:dyDescent="0.25">
      <c r="A91" s="27"/>
      <c r="B91" s="24">
        <v>4</v>
      </c>
      <c r="C91" s="22" t="e">
        <f>INDEX(C27:C33,MATCH(9.99999999999999E+307,C27:C33))</f>
        <v>#N/A</v>
      </c>
      <c r="D91" s="9">
        <v>4</v>
      </c>
      <c r="E91" s="22" t="e">
        <f>INDEX(E27:E33,MATCH(9.99999999999999E+307,E27:E33))</f>
        <v>#N/A</v>
      </c>
      <c r="F91" s="24">
        <v>4</v>
      </c>
      <c r="G91" s="22" t="e">
        <f>INDEX(G27:G33,MATCH(9.99999999999999E+307,G27:G33))</f>
        <v>#N/A</v>
      </c>
      <c r="H91" s="9">
        <v>4</v>
      </c>
      <c r="I91" s="22" t="e">
        <f>INDEX(I27:I33,MATCH(9.99999999999999E+307,I27:I33))</f>
        <v>#N/A</v>
      </c>
      <c r="J91" s="24">
        <v>4</v>
      </c>
      <c r="K91" s="22" t="e">
        <f>INDEX(K27:K33,MATCH(9.99999999999999E+307,K27:K33))</f>
        <v>#N/A</v>
      </c>
      <c r="L91" s="9">
        <v>4</v>
      </c>
      <c r="M91" s="22" t="e">
        <f>INDEX(M27:M33,MATCH(9.99999999999999E+307,M27:M33))</f>
        <v>#N/A</v>
      </c>
      <c r="N91" s="24">
        <v>4</v>
      </c>
      <c r="O91" s="22" t="e">
        <f>INDEX(O27:O33,MATCH(9.99999999999999E+307,O27:O33))</f>
        <v>#N/A</v>
      </c>
      <c r="P91" s="9">
        <v>4</v>
      </c>
      <c r="Q91" s="22" t="e">
        <f>INDEX(Q27:Q33,MATCH(9.99999999999999E+307,Q27:Q33))</f>
        <v>#N/A</v>
      </c>
      <c r="R91" s="24">
        <v>4</v>
      </c>
      <c r="S91" s="22" t="e">
        <f>INDEX(S27:S33,MATCH(9.99999999999999E+307,S27:S33))</f>
        <v>#N/A</v>
      </c>
      <c r="T91" s="9">
        <v>4</v>
      </c>
      <c r="U91" s="22" t="e">
        <f>INDEX(U27:U33,MATCH(9.99999999999999E+307,U27:U33))</f>
        <v>#N/A</v>
      </c>
      <c r="V91" s="24">
        <v>4</v>
      </c>
      <c r="W91" s="22" t="e">
        <f>INDEX(W27:W33,MATCH(9.99999999999999E+307,W27:W33))</f>
        <v>#N/A</v>
      </c>
      <c r="X91" s="9">
        <v>4</v>
      </c>
      <c r="Y91" s="22" t="e">
        <f>INDEX(Y27:Y33,MATCH(9.99999999999999E+307,Y27:Y33))</f>
        <v>#N/A</v>
      </c>
      <c r="Z91" s="24">
        <v>4</v>
      </c>
      <c r="AA91" s="22" t="e">
        <f>INDEX(AA27:AA33,MATCH(9.99999999999999E+307,AA27:AA33))</f>
        <v>#N/A</v>
      </c>
      <c r="AB91" s="9">
        <v>4</v>
      </c>
      <c r="AC91" s="22" t="e">
        <f>INDEX(AC27:AC33,MATCH(9.99999999999999E+307,AC27:AC33))</f>
        <v>#N/A</v>
      </c>
      <c r="AD91" s="24">
        <v>4</v>
      </c>
      <c r="AE91" s="22" t="e">
        <f>INDEX(AE27:AE33,MATCH(9.99999999999999E+307,AE27:AE33))</f>
        <v>#N/A</v>
      </c>
      <c r="AF91" s="9">
        <v>4</v>
      </c>
      <c r="AG91" s="22" t="e">
        <f>INDEX(AG27:AG33,MATCH(9.99999999999999E+307,AG27:AG33))</f>
        <v>#N/A</v>
      </c>
      <c r="AH91" s="24">
        <v>4</v>
      </c>
      <c r="AI91" s="22" t="e">
        <f>INDEX(AI27:AI33,MATCH(9.99999999999999E+307,AI27:AI33))</f>
        <v>#N/A</v>
      </c>
      <c r="AJ91" s="9">
        <v>4</v>
      </c>
      <c r="AK91" s="22" t="e">
        <f>INDEX(AK27:AK33,MATCH(9.99999999999999E+307,AK27:AK33))</f>
        <v>#N/A</v>
      </c>
      <c r="AL91" s="24">
        <v>4</v>
      </c>
      <c r="AM91" s="22" t="e">
        <f>INDEX(AM27:AM33,MATCH(9.99999999999999E+307,AM27:AM33))</f>
        <v>#N/A</v>
      </c>
      <c r="AN91" s="9">
        <v>4</v>
      </c>
      <c r="AO91" s="22" t="e">
        <f>INDEX(AO27:AO33,MATCH(9.99999999999999E+307,AO27:AO33))</f>
        <v>#N/A</v>
      </c>
      <c r="AP91" s="24">
        <v>4</v>
      </c>
      <c r="AQ91" s="22" t="e">
        <f>INDEX(AQ27:AQ33,MATCH(9.99999999999999E+307,AQ27:AQ33))</f>
        <v>#N/A</v>
      </c>
      <c r="AR91" s="9">
        <v>4</v>
      </c>
      <c r="AS91" s="22" t="e">
        <f>INDEX(AS27:AS33,MATCH(9.99999999999999E+307,AS27:AS33))</f>
        <v>#N/A</v>
      </c>
      <c r="AT91" s="24">
        <v>4</v>
      </c>
      <c r="AU91" s="22" t="e">
        <f>INDEX(AU27:AU33,MATCH(9.99999999999999E+307,AU27:AU33))</f>
        <v>#N/A</v>
      </c>
      <c r="AV91" s="9">
        <v>4</v>
      </c>
      <c r="AW91" s="22" t="e">
        <f>INDEX(AW27:AW33,MATCH(9.99999999999999E+307,AW27:AW33))</f>
        <v>#N/A</v>
      </c>
      <c r="AX91" s="24">
        <v>4</v>
      </c>
      <c r="AY91" s="22" t="e">
        <f>INDEX(AY27:AY33,MATCH(9.99999999999999E+307,AY27:AY33))</f>
        <v>#N/A</v>
      </c>
      <c r="AZ91" s="9">
        <v>4</v>
      </c>
      <c r="BA91" s="22" t="e">
        <f>INDEX(BA27:BA33,MATCH(9.99999999999999E+307,BA27:BA33))</f>
        <v>#N/A</v>
      </c>
      <c r="BB91" s="24">
        <v>4</v>
      </c>
      <c r="BC91" s="22" t="e">
        <f>INDEX(BC27:BC33,MATCH(9.99999999999999E+307,BC27:BC33))</f>
        <v>#N/A</v>
      </c>
      <c r="BD91" s="9">
        <v>4</v>
      </c>
      <c r="BE91" s="22" t="e">
        <f>INDEX(BE27:BE33,MATCH(9.99999999999999E+307,BE27:BE33))</f>
        <v>#N/A</v>
      </c>
      <c r="BF91" s="24">
        <v>4</v>
      </c>
      <c r="BG91" s="22" t="e">
        <f>INDEX(BG27:BG33,MATCH(9.99999999999999E+307,BG27:BG33))</f>
        <v>#N/A</v>
      </c>
      <c r="BH91" s="9">
        <v>4</v>
      </c>
      <c r="BI91" s="22" t="e">
        <f>INDEX(BI27:BI33,MATCH(9.99999999999999E+307,BI27:BI33))</f>
        <v>#N/A</v>
      </c>
      <c r="BJ91" s="24">
        <v>4</v>
      </c>
      <c r="BK91" s="22" t="e">
        <f>INDEX(BK27:BK33,MATCH(9.99999999999999E+307,BK27:BK33))</f>
        <v>#N/A</v>
      </c>
      <c r="BL91" s="9">
        <v>4</v>
      </c>
      <c r="BM91" s="22" t="e">
        <f>INDEX(BM27:BM33,MATCH(9.99999999999999E+307,BM27:BM33))</f>
        <v>#N/A</v>
      </c>
      <c r="BN91" s="24">
        <v>4</v>
      </c>
      <c r="BO91" s="22" t="e">
        <f>INDEX(BO27:BO33,MATCH(9.99999999999999E+307,BO27:BO33))</f>
        <v>#N/A</v>
      </c>
      <c r="BP91" s="9">
        <v>4</v>
      </c>
      <c r="BQ91" s="22" t="e">
        <f>INDEX(BQ27:BQ33,MATCH(9.99999999999999E+307,BQ27:BQ33))</f>
        <v>#N/A</v>
      </c>
      <c r="BR91" s="24">
        <v>4</v>
      </c>
      <c r="BS91" s="22" t="e">
        <f>INDEX(BS27:BS33,MATCH(9.99999999999999E+307,BS27:BS33))</f>
        <v>#N/A</v>
      </c>
    </row>
    <row r="92" spans="1:71" hidden="1" x14ac:dyDescent="0.25">
      <c r="A92" s="27"/>
      <c r="B92" s="24">
        <v>5</v>
      </c>
      <c r="C92" s="22" t="e">
        <f>INDEX(C34:C40,MATCH(9.99999999999999E+307,C34:C40))</f>
        <v>#N/A</v>
      </c>
      <c r="D92" s="9">
        <v>5</v>
      </c>
      <c r="E92" s="22" t="e">
        <f>INDEX(E34:E40,MATCH(9.99999999999999E+307,E34:E40))</f>
        <v>#N/A</v>
      </c>
      <c r="F92" s="24">
        <v>5</v>
      </c>
      <c r="G92" s="22" t="e">
        <f>INDEX(G34:G40,MATCH(9.99999999999999E+307,G34:G40))</f>
        <v>#N/A</v>
      </c>
      <c r="H92" s="9">
        <v>5</v>
      </c>
      <c r="I92" s="22" t="e">
        <f>INDEX(I34:I40,MATCH(9.99999999999999E+307,I34:I40))</f>
        <v>#N/A</v>
      </c>
      <c r="J92" s="24">
        <v>5</v>
      </c>
      <c r="K92" s="22" t="e">
        <f>INDEX(K34:K40,MATCH(9.99999999999999E+307,K34:K40))</f>
        <v>#N/A</v>
      </c>
      <c r="L92" s="9">
        <v>5</v>
      </c>
      <c r="M92" s="22" t="e">
        <f>INDEX(M34:M40,MATCH(9.99999999999999E+307,M34:M40))</f>
        <v>#N/A</v>
      </c>
      <c r="N92" s="24">
        <v>5</v>
      </c>
      <c r="O92" s="22" t="e">
        <f>INDEX(O34:O40,MATCH(9.99999999999999E+307,O34:O40))</f>
        <v>#N/A</v>
      </c>
      <c r="P92" s="9">
        <v>5</v>
      </c>
      <c r="Q92" s="22" t="e">
        <f>INDEX(Q34:Q40,MATCH(9.99999999999999E+307,Q34:Q40))</f>
        <v>#N/A</v>
      </c>
      <c r="R92" s="24">
        <v>5</v>
      </c>
      <c r="S92" s="22" t="e">
        <f>INDEX(S34:S40,MATCH(9.99999999999999E+307,S34:S40))</f>
        <v>#N/A</v>
      </c>
      <c r="T92" s="9">
        <v>5</v>
      </c>
      <c r="U92" s="22" t="e">
        <f>INDEX(U34:U40,MATCH(9.99999999999999E+307,U34:U40))</f>
        <v>#N/A</v>
      </c>
      <c r="V92" s="24">
        <v>5</v>
      </c>
      <c r="W92" s="22" t="e">
        <f>INDEX(W34:W40,MATCH(9.99999999999999E+307,W34:W40))</f>
        <v>#N/A</v>
      </c>
      <c r="X92" s="9">
        <v>5</v>
      </c>
      <c r="Y92" s="22" t="e">
        <f>INDEX(Y34:Y40,MATCH(9.99999999999999E+307,Y34:Y40))</f>
        <v>#N/A</v>
      </c>
      <c r="Z92" s="24">
        <v>5</v>
      </c>
      <c r="AA92" s="22" t="e">
        <f>INDEX(AA34:AA40,MATCH(9.99999999999999E+307,AA34:AA40))</f>
        <v>#N/A</v>
      </c>
      <c r="AB92" s="9">
        <v>5</v>
      </c>
      <c r="AC92" s="22" t="e">
        <f>INDEX(AC34:AC40,MATCH(9.99999999999999E+307,AC34:AC40))</f>
        <v>#N/A</v>
      </c>
      <c r="AD92" s="24">
        <v>5</v>
      </c>
      <c r="AE92" s="22" t="e">
        <f>INDEX(AE34:AE40,MATCH(9.99999999999999E+307,AE34:AE40))</f>
        <v>#N/A</v>
      </c>
      <c r="AF92" s="9">
        <v>5</v>
      </c>
      <c r="AG92" s="22" t="e">
        <f>INDEX(AG34:AG40,MATCH(9.99999999999999E+307,AG34:AG40))</f>
        <v>#N/A</v>
      </c>
      <c r="AH92" s="24">
        <v>5</v>
      </c>
      <c r="AI92" s="22" t="e">
        <f>INDEX(AI34:AI40,MATCH(9.99999999999999E+307,AI34:AI40))</f>
        <v>#N/A</v>
      </c>
      <c r="AJ92" s="9">
        <v>5</v>
      </c>
      <c r="AK92" s="22" t="e">
        <f>INDEX(AK34:AK40,MATCH(9.99999999999999E+307,AK34:AK40))</f>
        <v>#N/A</v>
      </c>
      <c r="AL92" s="24">
        <v>5</v>
      </c>
      <c r="AM92" s="22" t="e">
        <f>INDEX(AM34:AM40,MATCH(9.99999999999999E+307,AM34:AM40))</f>
        <v>#N/A</v>
      </c>
      <c r="AN92" s="9">
        <v>5</v>
      </c>
      <c r="AO92" s="22" t="e">
        <f>INDEX(AO34:AO40,MATCH(9.99999999999999E+307,AO34:AO40))</f>
        <v>#N/A</v>
      </c>
      <c r="AP92" s="24">
        <v>5</v>
      </c>
      <c r="AQ92" s="22" t="e">
        <f>INDEX(AQ34:AQ40,MATCH(9.99999999999999E+307,AQ34:AQ40))</f>
        <v>#N/A</v>
      </c>
      <c r="AR92" s="9">
        <v>5</v>
      </c>
      <c r="AS92" s="22" t="e">
        <f>INDEX(AS34:AS40,MATCH(9.99999999999999E+307,AS34:AS40))</f>
        <v>#N/A</v>
      </c>
      <c r="AT92" s="24">
        <v>5</v>
      </c>
      <c r="AU92" s="22" t="e">
        <f>INDEX(AU34:AU40,MATCH(9.99999999999999E+307,AU34:AU40))</f>
        <v>#N/A</v>
      </c>
      <c r="AV92" s="9">
        <v>5</v>
      </c>
      <c r="AW92" s="22" t="e">
        <f>INDEX(AW34:AW40,MATCH(9.99999999999999E+307,AW34:AW40))</f>
        <v>#N/A</v>
      </c>
      <c r="AX92" s="24">
        <v>5</v>
      </c>
      <c r="AY92" s="22" t="e">
        <f>INDEX(AY34:AY40,MATCH(9.99999999999999E+307,AY34:AY40))</f>
        <v>#N/A</v>
      </c>
      <c r="AZ92" s="9">
        <v>5</v>
      </c>
      <c r="BA92" s="22" t="e">
        <f>INDEX(BA34:BA40,MATCH(9.99999999999999E+307,BA34:BA40))</f>
        <v>#N/A</v>
      </c>
      <c r="BB92" s="24">
        <v>5</v>
      </c>
      <c r="BC92" s="22" t="e">
        <f>INDEX(BC34:BC40,MATCH(9.99999999999999E+307,BC34:BC40))</f>
        <v>#N/A</v>
      </c>
      <c r="BD92" s="9">
        <v>5</v>
      </c>
      <c r="BE92" s="22" t="e">
        <f>INDEX(BE34:BE40,MATCH(9.99999999999999E+307,BE34:BE40))</f>
        <v>#N/A</v>
      </c>
      <c r="BF92" s="24">
        <v>5</v>
      </c>
      <c r="BG92" s="22" t="e">
        <f>INDEX(BG34:BG40,MATCH(9.99999999999999E+307,BG34:BG40))</f>
        <v>#N/A</v>
      </c>
      <c r="BH92" s="9">
        <v>5</v>
      </c>
      <c r="BI92" s="22" t="e">
        <f>INDEX(BI34:BI40,MATCH(9.99999999999999E+307,BI34:BI40))</f>
        <v>#N/A</v>
      </c>
      <c r="BJ92" s="24">
        <v>5</v>
      </c>
      <c r="BK92" s="22" t="e">
        <f>INDEX(BK34:BK40,MATCH(9.99999999999999E+307,BK34:BK40))</f>
        <v>#N/A</v>
      </c>
      <c r="BL92" s="9">
        <v>5</v>
      </c>
      <c r="BM92" s="22" t="e">
        <f>INDEX(BM34:BM40,MATCH(9.99999999999999E+307,BM34:BM40))</f>
        <v>#N/A</v>
      </c>
      <c r="BN92" s="24">
        <v>5</v>
      </c>
      <c r="BO92" s="22" t="e">
        <f>INDEX(BO34:BO40,MATCH(9.99999999999999E+307,BO34:BO40))</f>
        <v>#N/A</v>
      </c>
      <c r="BP92" s="9">
        <v>5</v>
      </c>
      <c r="BQ92" s="22" t="e">
        <f>INDEX(BQ34:BQ40,MATCH(9.99999999999999E+307,BQ34:BQ40))</f>
        <v>#N/A</v>
      </c>
      <c r="BR92" s="24">
        <v>5</v>
      </c>
      <c r="BS92" s="22" t="e">
        <f>INDEX(BS34:BS40,MATCH(9.99999999999999E+307,BS34:BS40))</f>
        <v>#N/A</v>
      </c>
    </row>
    <row r="93" spans="1:71" hidden="1" x14ac:dyDescent="0.25">
      <c r="A93" s="27"/>
      <c r="B93" s="24">
        <v>6</v>
      </c>
      <c r="C93" s="22" t="e">
        <f>INDEX(C41:C47,MATCH(9.99999999999999E+307,C41:C47))</f>
        <v>#N/A</v>
      </c>
      <c r="D93" s="9">
        <v>6</v>
      </c>
      <c r="E93" s="22" t="e">
        <f>INDEX(E41:E47,MATCH(9.99999999999999E+307,E41:E47))</f>
        <v>#N/A</v>
      </c>
      <c r="F93" s="24">
        <v>6</v>
      </c>
      <c r="G93" s="22" t="e">
        <f>INDEX(G41:G47,MATCH(9.99999999999999E+307,G41:G47))</f>
        <v>#N/A</v>
      </c>
      <c r="H93" s="9">
        <v>6</v>
      </c>
      <c r="I93" s="22" t="e">
        <f>INDEX(I41:I47,MATCH(9.99999999999999E+307,I41:I47))</f>
        <v>#N/A</v>
      </c>
      <c r="J93" s="24">
        <v>6</v>
      </c>
      <c r="K93" s="22" t="e">
        <f>INDEX(K41:K47,MATCH(9.99999999999999E+307,K41:K47))</f>
        <v>#N/A</v>
      </c>
      <c r="L93" s="9">
        <v>6</v>
      </c>
      <c r="M93" s="22" t="e">
        <f>INDEX(M41:M47,MATCH(9.99999999999999E+307,M41:M47))</f>
        <v>#N/A</v>
      </c>
      <c r="N93" s="24">
        <v>6</v>
      </c>
      <c r="O93" s="22" t="e">
        <f>INDEX(O41:O47,MATCH(9.99999999999999E+307,O41:O47))</f>
        <v>#N/A</v>
      </c>
      <c r="P93" s="9">
        <v>6</v>
      </c>
      <c r="Q93" s="22" t="e">
        <f>INDEX(Q41:Q47,MATCH(9.99999999999999E+307,Q41:Q47))</f>
        <v>#N/A</v>
      </c>
      <c r="R93" s="24">
        <v>6</v>
      </c>
      <c r="S93" s="22" t="e">
        <f>INDEX(S41:S47,MATCH(9.99999999999999E+307,S41:S47))</f>
        <v>#N/A</v>
      </c>
      <c r="T93" s="9">
        <v>6</v>
      </c>
      <c r="U93" s="22" t="e">
        <f>INDEX(U41:U47,MATCH(9.99999999999999E+307,U41:U47))</f>
        <v>#N/A</v>
      </c>
      <c r="V93" s="24">
        <v>6</v>
      </c>
      <c r="W93" s="22" t="e">
        <f>INDEX(W41:W47,MATCH(9.99999999999999E+307,W41:W47))</f>
        <v>#N/A</v>
      </c>
      <c r="X93" s="9">
        <v>6</v>
      </c>
      <c r="Y93" s="22" t="e">
        <f>INDEX(Y41:Y47,MATCH(9.99999999999999E+307,Y41:Y47))</f>
        <v>#N/A</v>
      </c>
      <c r="Z93" s="24">
        <v>6</v>
      </c>
      <c r="AA93" s="22" t="e">
        <f>INDEX(AA41:AA47,MATCH(9.99999999999999E+307,AA41:AA47))</f>
        <v>#N/A</v>
      </c>
      <c r="AB93" s="9">
        <v>6</v>
      </c>
      <c r="AC93" s="22" t="e">
        <f>INDEX(AC41:AC47,MATCH(9.99999999999999E+307,AC41:AC47))</f>
        <v>#N/A</v>
      </c>
      <c r="AD93" s="24">
        <v>6</v>
      </c>
      <c r="AE93" s="22" t="e">
        <f>INDEX(AE41:AE47,MATCH(9.99999999999999E+307,AE41:AE47))</f>
        <v>#N/A</v>
      </c>
      <c r="AF93" s="9">
        <v>6</v>
      </c>
      <c r="AG93" s="22" t="e">
        <f>INDEX(AG41:AG47,MATCH(9.99999999999999E+307,AG41:AG47))</f>
        <v>#N/A</v>
      </c>
      <c r="AH93" s="24">
        <v>6</v>
      </c>
      <c r="AI93" s="22" t="e">
        <f>INDEX(AI41:AI47,MATCH(9.99999999999999E+307,AI41:AI47))</f>
        <v>#N/A</v>
      </c>
      <c r="AJ93" s="9">
        <v>6</v>
      </c>
      <c r="AK93" s="22" t="e">
        <f>INDEX(AK41:AK47,MATCH(9.99999999999999E+307,AK41:AK47))</f>
        <v>#N/A</v>
      </c>
      <c r="AL93" s="24">
        <v>6</v>
      </c>
      <c r="AM93" s="22" t="e">
        <f>INDEX(AM41:AM47,MATCH(9.99999999999999E+307,AM41:AM47))</f>
        <v>#N/A</v>
      </c>
      <c r="AN93" s="9">
        <v>6</v>
      </c>
      <c r="AO93" s="22" t="e">
        <f>INDEX(AO41:AO47,MATCH(9.99999999999999E+307,AO41:AO47))</f>
        <v>#N/A</v>
      </c>
      <c r="AP93" s="24">
        <v>6</v>
      </c>
      <c r="AQ93" s="22" t="e">
        <f>INDEX(AQ41:AQ47,MATCH(9.99999999999999E+307,AQ41:AQ47))</f>
        <v>#N/A</v>
      </c>
      <c r="AR93" s="9">
        <v>6</v>
      </c>
      <c r="AS93" s="22" t="e">
        <f>INDEX(AS41:AS47,MATCH(9.99999999999999E+307,AS41:AS47))</f>
        <v>#N/A</v>
      </c>
      <c r="AT93" s="24">
        <v>6</v>
      </c>
      <c r="AU93" s="22" t="e">
        <f>INDEX(AU41:AU47,MATCH(9.99999999999999E+307,AU41:AU47))</f>
        <v>#N/A</v>
      </c>
      <c r="AV93" s="9">
        <v>6</v>
      </c>
      <c r="AW93" s="22" t="e">
        <f>INDEX(AW41:AW47,MATCH(9.99999999999999E+307,AW41:AW47))</f>
        <v>#N/A</v>
      </c>
      <c r="AX93" s="24">
        <v>6</v>
      </c>
      <c r="AY93" s="22" t="e">
        <f>INDEX(AY41:AY47,MATCH(9.99999999999999E+307,AY41:AY47))</f>
        <v>#N/A</v>
      </c>
      <c r="AZ93" s="9">
        <v>6</v>
      </c>
      <c r="BA93" s="22" t="e">
        <f>INDEX(BA41:BA47,MATCH(9.99999999999999E+307,BA41:BA47))</f>
        <v>#N/A</v>
      </c>
      <c r="BB93" s="24">
        <v>6</v>
      </c>
      <c r="BC93" s="22" t="e">
        <f>INDEX(BC41:BC47,MATCH(9.99999999999999E+307,BC41:BC47))</f>
        <v>#N/A</v>
      </c>
      <c r="BD93" s="9">
        <v>6</v>
      </c>
      <c r="BE93" s="22" t="e">
        <f>INDEX(BE41:BE47,MATCH(9.99999999999999E+307,BE41:BE47))</f>
        <v>#N/A</v>
      </c>
      <c r="BF93" s="24">
        <v>6</v>
      </c>
      <c r="BG93" s="22" t="e">
        <f>INDEX(BG41:BG47,MATCH(9.99999999999999E+307,BG41:BG47))</f>
        <v>#N/A</v>
      </c>
      <c r="BH93" s="9">
        <v>6</v>
      </c>
      <c r="BI93" s="22" t="e">
        <f>INDEX(BI41:BI47,MATCH(9.99999999999999E+307,BI41:BI47))</f>
        <v>#N/A</v>
      </c>
      <c r="BJ93" s="24">
        <v>6</v>
      </c>
      <c r="BK93" s="22" t="e">
        <f>INDEX(BK41:BK47,MATCH(9.99999999999999E+307,BK41:BK47))</f>
        <v>#N/A</v>
      </c>
      <c r="BL93" s="9">
        <v>6</v>
      </c>
      <c r="BM93" s="22" t="e">
        <f>INDEX(BM41:BM47,MATCH(9.99999999999999E+307,BM41:BM47))</f>
        <v>#N/A</v>
      </c>
      <c r="BN93" s="24">
        <v>6</v>
      </c>
      <c r="BO93" s="22" t="e">
        <f>INDEX(BO41:BO47,MATCH(9.99999999999999E+307,BO41:BO47))</f>
        <v>#N/A</v>
      </c>
      <c r="BP93" s="9">
        <v>6</v>
      </c>
      <c r="BQ93" s="22" t="e">
        <f>INDEX(BQ41:BQ47,MATCH(9.99999999999999E+307,BQ41:BQ47))</f>
        <v>#N/A</v>
      </c>
      <c r="BR93" s="24">
        <v>6</v>
      </c>
      <c r="BS93" s="22" t="e">
        <f>INDEX(BS41:BS47,MATCH(9.99999999999999E+307,BS41:BS47))</f>
        <v>#N/A</v>
      </c>
    </row>
    <row r="94" spans="1:71" hidden="1" x14ac:dyDescent="0.25">
      <c r="A94" s="27"/>
      <c r="B94" s="24">
        <v>7</v>
      </c>
      <c r="C94" s="22" t="e">
        <f>INDEX(C48:C54,MATCH(9.99999999999999E+307,C48:C54))</f>
        <v>#N/A</v>
      </c>
      <c r="D94" s="9">
        <v>7</v>
      </c>
      <c r="E94" s="22" t="e">
        <f>INDEX(E48:E54,MATCH(9.99999999999999E+307,E48:E54))</f>
        <v>#N/A</v>
      </c>
      <c r="F94" s="24">
        <v>7</v>
      </c>
      <c r="G94" s="22" t="e">
        <f>INDEX(G48:G54,MATCH(9.99999999999999E+307,G48:G54))</f>
        <v>#N/A</v>
      </c>
      <c r="H94" s="9">
        <v>7</v>
      </c>
      <c r="I94" s="22" t="e">
        <f>INDEX(I48:I54,MATCH(9.99999999999999E+307,I48:I54))</f>
        <v>#N/A</v>
      </c>
      <c r="J94" s="24">
        <v>7</v>
      </c>
      <c r="K94" s="22" t="e">
        <f>INDEX(K48:K54,MATCH(9.99999999999999E+307,K48:K54))</f>
        <v>#N/A</v>
      </c>
      <c r="L94" s="9">
        <v>7</v>
      </c>
      <c r="M94" s="22" t="e">
        <f>INDEX(M48:M54,MATCH(9.99999999999999E+307,M48:M54))</f>
        <v>#N/A</v>
      </c>
      <c r="N94" s="24">
        <v>7</v>
      </c>
      <c r="O94" s="22" t="e">
        <f>INDEX(O48:O54,MATCH(9.99999999999999E+307,O48:O54))</f>
        <v>#N/A</v>
      </c>
      <c r="P94" s="9">
        <v>7</v>
      </c>
      <c r="Q94" s="22" t="e">
        <f>INDEX(Q48:Q54,MATCH(9.99999999999999E+307,Q48:Q54))</f>
        <v>#N/A</v>
      </c>
      <c r="R94" s="24">
        <v>7</v>
      </c>
      <c r="S94" s="22" t="e">
        <f>INDEX(S48:S54,MATCH(9.99999999999999E+307,S48:S54))</f>
        <v>#N/A</v>
      </c>
      <c r="T94" s="9">
        <v>7</v>
      </c>
      <c r="U94" s="22" t="e">
        <f>INDEX(U48:U54,MATCH(9.99999999999999E+307,U48:U54))</f>
        <v>#N/A</v>
      </c>
      <c r="V94" s="24">
        <v>7</v>
      </c>
      <c r="W94" s="22" t="e">
        <f>INDEX(W48:W54,MATCH(9.99999999999999E+307,W48:W54))</f>
        <v>#N/A</v>
      </c>
      <c r="X94" s="9">
        <v>7</v>
      </c>
      <c r="Y94" s="22" t="e">
        <f>INDEX(Y48:Y54,MATCH(9.99999999999999E+307,Y48:Y54))</f>
        <v>#N/A</v>
      </c>
      <c r="Z94" s="24">
        <v>7</v>
      </c>
      <c r="AA94" s="22" t="e">
        <f>INDEX(AA48:AA54,MATCH(9.99999999999999E+307,AA48:AA54))</f>
        <v>#N/A</v>
      </c>
      <c r="AB94" s="9">
        <v>7</v>
      </c>
      <c r="AC94" s="22" t="e">
        <f>INDEX(AC48:AC54,MATCH(9.99999999999999E+307,AC48:AC54))</f>
        <v>#N/A</v>
      </c>
      <c r="AD94" s="24">
        <v>7</v>
      </c>
      <c r="AE94" s="22" t="e">
        <f>INDEX(AE48:AE54,MATCH(9.99999999999999E+307,AE48:AE54))</f>
        <v>#N/A</v>
      </c>
      <c r="AF94" s="9">
        <v>7</v>
      </c>
      <c r="AG94" s="22" t="e">
        <f>INDEX(AG48:AG54,MATCH(9.99999999999999E+307,AG48:AG54))</f>
        <v>#N/A</v>
      </c>
      <c r="AH94" s="24">
        <v>7</v>
      </c>
      <c r="AI94" s="22" t="e">
        <f>INDEX(AI48:AI54,MATCH(9.99999999999999E+307,AI48:AI54))</f>
        <v>#N/A</v>
      </c>
      <c r="AJ94" s="9">
        <v>7</v>
      </c>
      <c r="AK94" s="22" t="e">
        <f>INDEX(AK48:AK54,MATCH(9.99999999999999E+307,AK48:AK54))</f>
        <v>#N/A</v>
      </c>
      <c r="AL94" s="24">
        <v>7</v>
      </c>
      <c r="AM94" s="22" t="e">
        <f>INDEX(AM48:AM54,MATCH(9.99999999999999E+307,AM48:AM54))</f>
        <v>#N/A</v>
      </c>
      <c r="AN94" s="9">
        <v>7</v>
      </c>
      <c r="AO94" s="22" t="e">
        <f>INDEX(AO48:AO54,MATCH(9.99999999999999E+307,AO48:AO54))</f>
        <v>#N/A</v>
      </c>
      <c r="AP94" s="24">
        <v>7</v>
      </c>
      <c r="AQ94" s="22" t="e">
        <f>INDEX(AQ48:AQ54,MATCH(9.99999999999999E+307,AQ48:AQ54))</f>
        <v>#N/A</v>
      </c>
      <c r="AR94" s="9">
        <v>7</v>
      </c>
      <c r="AS94" s="22" t="e">
        <f>INDEX(AS48:AS54,MATCH(9.99999999999999E+307,AS48:AS54))</f>
        <v>#N/A</v>
      </c>
      <c r="AT94" s="24">
        <v>7</v>
      </c>
      <c r="AU94" s="22" t="e">
        <f>INDEX(AU48:AU54,MATCH(9.99999999999999E+307,AU48:AU54))</f>
        <v>#N/A</v>
      </c>
      <c r="AV94" s="9">
        <v>7</v>
      </c>
      <c r="AW94" s="22" t="e">
        <f>INDEX(AW48:AW54,MATCH(9.99999999999999E+307,AW48:AW54))</f>
        <v>#N/A</v>
      </c>
      <c r="AX94" s="24">
        <v>7</v>
      </c>
      <c r="AY94" s="22" t="e">
        <f>INDEX(AY48:AY54,MATCH(9.99999999999999E+307,AY48:AY54))</f>
        <v>#N/A</v>
      </c>
      <c r="AZ94" s="9">
        <v>7</v>
      </c>
      <c r="BA94" s="22" t="e">
        <f>INDEX(BA48:BA54,MATCH(9.99999999999999E+307,BA48:BA54))</f>
        <v>#N/A</v>
      </c>
      <c r="BB94" s="24">
        <v>7</v>
      </c>
      <c r="BC94" s="22" t="e">
        <f>INDEX(BC48:BC54,MATCH(9.99999999999999E+307,BC48:BC54))</f>
        <v>#N/A</v>
      </c>
      <c r="BD94" s="9">
        <v>7</v>
      </c>
      <c r="BE94" s="22" t="e">
        <f>INDEX(BE48:BE54,MATCH(9.99999999999999E+307,BE48:BE54))</f>
        <v>#N/A</v>
      </c>
      <c r="BF94" s="24">
        <v>7</v>
      </c>
      <c r="BG94" s="22" t="e">
        <f>INDEX(BG48:BG54,MATCH(9.99999999999999E+307,BG48:BG54))</f>
        <v>#N/A</v>
      </c>
      <c r="BH94" s="9">
        <v>7</v>
      </c>
      <c r="BI94" s="22" t="e">
        <f>INDEX(BI48:BI54,MATCH(9.99999999999999E+307,BI48:BI54))</f>
        <v>#N/A</v>
      </c>
      <c r="BJ94" s="24">
        <v>7</v>
      </c>
      <c r="BK94" s="22" t="e">
        <f>INDEX(BK48:BK54,MATCH(9.99999999999999E+307,BK48:BK54))</f>
        <v>#N/A</v>
      </c>
      <c r="BL94" s="9">
        <v>7</v>
      </c>
      <c r="BM94" s="22" t="e">
        <f>INDEX(BM48:BM54,MATCH(9.99999999999999E+307,BM48:BM54))</f>
        <v>#N/A</v>
      </c>
      <c r="BN94" s="24">
        <v>7</v>
      </c>
      <c r="BO94" s="22" t="e">
        <f>INDEX(BO48:BO54,MATCH(9.99999999999999E+307,BO48:BO54))</f>
        <v>#N/A</v>
      </c>
      <c r="BP94" s="9">
        <v>7</v>
      </c>
      <c r="BQ94" s="22" t="e">
        <f>INDEX(BQ48:BQ54,MATCH(9.99999999999999E+307,BQ48:BQ54))</f>
        <v>#N/A</v>
      </c>
      <c r="BR94" s="24">
        <v>7</v>
      </c>
      <c r="BS94" s="22" t="e">
        <f>INDEX(BS48:BS54,MATCH(9.99999999999999E+307,BS48:BS54))</f>
        <v>#N/A</v>
      </c>
    </row>
    <row r="95" spans="1:71" hidden="1" x14ac:dyDescent="0.25">
      <c r="A95" s="27"/>
      <c r="B95" s="24">
        <v>8</v>
      </c>
      <c r="C95" s="22" t="e">
        <f>INDEX(C55:C61,MATCH(9.99999999999999E+307,C55:C61))</f>
        <v>#N/A</v>
      </c>
      <c r="D95" s="9">
        <v>8</v>
      </c>
      <c r="E95" s="22" t="e">
        <f>INDEX(E55:E61,MATCH(9.99999999999999E+307,E55:E61))</f>
        <v>#N/A</v>
      </c>
      <c r="F95" s="24">
        <v>8</v>
      </c>
      <c r="G95" s="22" t="e">
        <f>INDEX(G55:G61,MATCH(9.99999999999999E+307,G55:G61))</f>
        <v>#N/A</v>
      </c>
      <c r="H95" s="9">
        <v>8</v>
      </c>
      <c r="I95" s="22" t="e">
        <f>INDEX(I55:I61,MATCH(9.99999999999999E+307,I55:I61))</f>
        <v>#N/A</v>
      </c>
      <c r="J95" s="24">
        <v>8</v>
      </c>
      <c r="K95" s="22" t="e">
        <f>INDEX(K55:K61,MATCH(9.99999999999999E+307,K55:K61))</f>
        <v>#N/A</v>
      </c>
      <c r="L95" s="9">
        <v>8</v>
      </c>
      <c r="M95" s="22" t="e">
        <f>INDEX(M55:M61,MATCH(9.99999999999999E+307,M55:M61))</f>
        <v>#N/A</v>
      </c>
      <c r="N95" s="24">
        <v>8</v>
      </c>
      <c r="O95" s="22" t="e">
        <f>INDEX(O55:O61,MATCH(9.99999999999999E+307,O55:O61))</f>
        <v>#N/A</v>
      </c>
      <c r="P95" s="9">
        <v>8</v>
      </c>
      <c r="Q95" s="22" t="e">
        <f>INDEX(Q55:Q61,MATCH(9.99999999999999E+307,Q55:Q61))</f>
        <v>#N/A</v>
      </c>
      <c r="R95" s="24">
        <v>8</v>
      </c>
      <c r="S95" s="22" t="e">
        <f>INDEX(S55:S61,MATCH(9.99999999999999E+307,S55:S61))</f>
        <v>#N/A</v>
      </c>
      <c r="T95" s="9">
        <v>8</v>
      </c>
      <c r="U95" s="22" t="e">
        <f>INDEX(U55:U61,MATCH(9.99999999999999E+307,U55:U61))</f>
        <v>#N/A</v>
      </c>
      <c r="V95" s="24">
        <v>8</v>
      </c>
      <c r="W95" s="22" t="e">
        <f>INDEX(W55:W61,MATCH(9.99999999999999E+307,W55:W61))</f>
        <v>#N/A</v>
      </c>
      <c r="X95" s="9">
        <v>8</v>
      </c>
      <c r="Y95" s="22" t="e">
        <f>INDEX(Y55:Y61,MATCH(9.99999999999999E+307,Y55:Y61))</f>
        <v>#N/A</v>
      </c>
      <c r="Z95" s="24">
        <v>8</v>
      </c>
      <c r="AA95" s="22" t="e">
        <f>INDEX(AA55:AA61,MATCH(9.99999999999999E+307,AA55:AA61))</f>
        <v>#N/A</v>
      </c>
      <c r="AB95" s="9">
        <v>8</v>
      </c>
      <c r="AC95" s="22" t="e">
        <f>INDEX(AC55:AC61,MATCH(9.99999999999999E+307,AC55:AC61))</f>
        <v>#N/A</v>
      </c>
      <c r="AD95" s="24">
        <v>8</v>
      </c>
      <c r="AE95" s="22" t="e">
        <f>INDEX(AE55:AE61,MATCH(9.99999999999999E+307,AE55:AE61))</f>
        <v>#N/A</v>
      </c>
      <c r="AF95" s="9">
        <v>8</v>
      </c>
      <c r="AG95" s="22" t="e">
        <f>INDEX(AG55:AG61,MATCH(9.99999999999999E+307,AG55:AG61))</f>
        <v>#N/A</v>
      </c>
      <c r="AH95" s="24">
        <v>8</v>
      </c>
      <c r="AI95" s="22" t="e">
        <f>INDEX(AI55:AI61,MATCH(9.99999999999999E+307,AI55:AI61))</f>
        <v>#N/A</v>
      </c>
      <c r="AJ95" s="9">
        <v>8</v>
      </c>
      <c r="AK95" s="22" t="e">
        <f>INDEX(AK55:AK61,MATCH(9.99999999999999E+307,AK55:AK61))</f>
        <v>#N/A</v>
      </c>
      <c r="AL95" s="24">
        <v>8</v>
      </c>
      <c r="AM95" s="22" t="e">
        <f>INDEX(AM55:AM61,MATCH(9.99999999999999E+307,AM55:AM61))</f>
        <v>#N/A</v>
      </c>
      <c r="AN95" s="9">
        <v>8</v>
      </c>
      <c r="AO95" s="22" t="e">
        <f>INDEX(AO55:AO61,MATCH(9.99999999999999E+307,AO55:AO61))</f>
        <v>#N/A</v>
      </c>
      <c r="AP95" s="24">
        <v>8</v>
      </c>
      <c r="AQ95" s="22" t="e">
        <f>INDEX(AQ55:AQ61,MATCH(9.99999999999999E+307,AQ55:AQ61))</f>
        <v>#N/A</v>
      </c>
      <c r="AR95" s="9">
        <v>8</v>
      </c>
      <c r="AS95" s="22" t="e">
        <f>INDEX(AS55:AS61,MATCH(9.99999999999999E+307,AS55:AS61))</f>
        <v>#N/A</v>
      </c>
      <c r="AT95" s="24">
        <v>8</v>
      </c>
      <c r="AU95" s="22" t="e">
        <f>INDEX(AU55:AU61,MATCH(9.99999999999999E+307,AU55:AU61))</f>
        <v>#N/A</v>
      </c>
      <c r="AV95" s="9">
        <v>8</v>
      </c>
      <c r="AW95" s="22" t="e">
        <f>INDEX(AW55:AW61,MATCH(9.99999999999999E+307,AW55:AW61))</f>
        <v>#N/A</v>
      </c>
      <c r="AX95" s="24">
        <v>8</v>
      </c>
      <c r="AY95" s="22" t="e">
        <f>INDEX(AY55:AY61,MATCH(9.99999999999999E+307,AY55:AY61))</f>
        <v>#N/A</v>
      </c>
      <c r="AZ95" s="9">
        <v>8</v>
      </c>
      <c r="BA95" s="22" t="e">
        <f>INDEX(BA55:BA61,MATCH(9.99999999999999E+307,BA55:BA61))</f>
        <v>#N/A</v>
      </c>
      <c r="BB95" s="24">
        <v>8</v>
      </c>
      <c r="BC95" s="22" t="e">
        <f>INDEX(BC55:BC61,MATCH(9.99999999999999E+307,BC55:BC61))</f>
        <v>#N/A</v>
      </c>
      <c r="BD95" s="9">
        <v>8</v>
      </c>
      <c r="BE95" s="22" t="e">
        <f>INDEX(BE55:BE61,MATCH(9.99999999999999E+307,BE55:BE61))</f>
        <v>#N/A</v>
      </c>
      <c r="BF95" s="24">
        <v>8</v>
      </c>
      <c r="BG95" s="22" t="e">
        <f>INDEX(BG55:BG61,MATCH(9.99999999999999E+307,BG55:BG61))</f>
        <v>#N/A</v>
      </c>
      <c r="BH95" s="9">
        <v>8</v>
      </c>
      <c r="BI95" s="22" t="e">
        <f>INDEX(BI55:BI61,MATCH(9.99999999999999E+307,BI55:BI61))</f>
        <v>#N/A</v>
      </c>
      <c r="BJ95" s="24">
        <v>8</v>
      </c>
      <c r="BK95" s="22" t="e">
        <f>INDEX(BK55:BK61,MATCH(9.99999999999999E+307,BK55:BK61))</f>
        <v>#N/A</v>
      </c>
      <c r="BL95" s="9">
        <v>8</v>
      </c>
      <c r="BM95" s="22" t="e">
        <f>INDEX(BM55:BM61,MATCH(9.99999999999999E+307,BM55:BM61))</f>
        <v>#N/A</v>
      </c>
      <c r="BN95" s="24">
        <v>8</v>
      </c>
      <c r="BO95" s="22" t="e">
        <f>INDEX(BO55:BO61,MATCH(9.99999999999999E+307,BO55:BO61))</f>
        <v>#N/A</v>
      </c>
      <c r="BP95" s="9">
        <v>8</v>
      </c>
      <c r="BQ95" s="22" t="e">
        <f>INDEX(BQ55:BQ61,MATCH(9.99999999999999E+307,BQ55:BQ61))</f>
        <v>#N/A</v>
      </c>
      <c r="BR95" s="24">
        <v>8</v>
      </c>
      <c r="BS95" s="22" t="e">
        <f>INDEX(BS55:BS61,MATCH(9.99999999999999E+307,BS55:BS61))</f>
        <v>#N/A</v>
      </c>
    </row>
    <row r="96" spans="1:71" hidden="1" x14ac:dyDescent="0.25">
      <c r="A96" s="27"/>
      <c r="B96" s="24">
        <v>9</v>
      </c>
      <c r="C96" s="22" t="e">
        <f>INDEX(C62:C68,MATCH(9.99999999999999E+307,C62:C68))</f>
        <v>#N/A</v>
      </c>
      <c r="D96" s="9">
        <v>9</v>
      </c>
      <c r="E96" s="22" t="e">
        <f>INDEX(E62:E68,MATCH(9.99999999999999E+307,E62:E68))</f>
        <v>#N/A</v>
      </c>
      <c r="F96" s="24">
        <v>9</v>
      </c>
      <c r="G96" s="22" t="e">
        <f>INDEX(G62:G68,MATCH(9.99999999999999E+307,G62:G68))</f>
        <v>#N/A</v>
      </c>
      <c r="H96" s="9">
        <v>9</v>
      </c>
      <c r="I96" s="22" t="e">
        <f>INDEX(I62:I68,MATCH(9.99999999999999E+307,I62:I68))</f>
        <v>#N/A</v>
      </c>
      <c r="J96" s="24">
        <v>9</v>
      </c>
      <c r="K96" s="22" t="e">
        <f>INDEX(K62:K68,MATCH(9.99999999999999E+307,K62:K68))</f>
        <v>#N/A</v>
      </c>
      <c r="L96" s="9">
        <v>9</v>
      </c>
      <c r="M96" s="22" t="e">
        <f>INDEX(M62:M68,MATCH(9.99999999999999E+307,M62:M68))</f>
        <v>#N/A</v>
      </c>
      <c r="N96" s="24">
        <v>9</v>
      </c>
      <c r="O96" s="22" t="e">
        <f>INDEX(O62:O68,MATCH(9.99999999999999E+307,O62:O68))</f>
        <v>#N/A</v>
      </c>
      <c r="P96" s="9">
        <v>9</v>
      </c>
      <c r="Q96" s="22" t="e">
        <f>INDEX(Q62:Q68,MATCH(9.99999999999999E+307,Q62:Q68))</f>
        <v>#N/A</v>
      </c>
      <c r="R96" s="24">
        <v>9</v>
      </c>
      <c r="S96" s="22" t="e">
        <f>INDEX(S62:S68,MATCH(9.99999999999999E+307,S62:S68))</f>
        <v>#N/A</v>
      </c>
      <c r="T96" s="9">
        <v>9</v>
      </c>
      <c r="U96" s="22" t="e">
        <f>INDEX(U62:U68,MATCH(9.99999999999999E+307,U62:U68))</f>
        <v>#N/A</v>
      </c>
      <c r="V96" s="24">
        <v>9</v>
      </c>
      <c r="W96" s="22" t="e">
        <f>INDEX(W62:W68,MATCH(9.99999999999999E+307,W62:W68))</f>
        <v>#N/A</v>
      </c>
      <c r="X96" s="9">
        <v>9</v>
      </c>
      <c r="Y96" s="22" t="e">
        <f>INDEX(Y62:Y68,MATCH(9.99999999999999E+307,Y62:Y68))</f>
        <v>#N/A</v>
      </c>
      <c r="Z96" s="24">
        <v>9</v>
      </c>
      <c r="AA96" s="22" t="e">
        <f>INDEX(AA62:AA68,MATCH(9.99999999999999E+307,AA62:AA68))</f>
        <v>#N/A</v>
      </c>
      <c r="AB96" s="9">
        <v>9</v>
      </c>
      <c r="AC96" s="22" t="e">
        <f>INDEX(AC62:AC68,MATCH(9.99999999999999E+307,AC62:AC68))</f>
        <v>#N/A</v>
      </c>
      <c r="AD96" s="24">
        <v>9</v>
      </c>
      <c r="AE96" s="22" t="e">
        <f>INDEX(AE62:AE68,MATCH(9.99999999999999E+307,AE62:AE68))</f>
        <v>#N/A</v>
      </c>
      <c r="AF96" s="9">
        <v>9</v>
      </c>
      <c r="AG96" s="22" t="e">
        <f>INDEX(AG62:AG68,MATCH(9.99999999999999E+307,AG62:AG68))</f>
        <v>#N/A</v>
      </c>
      <c r="AH96" s="24">
        <v>9</v>
      </c>
      <c r="AI96" s="22" t="e">
        <f>INDEX(AI62:AI68,MATCH(9.99999999999999E+307,AI62:AI68))</f>
        <v>#N/A</v>
      </c>
      <c r="AJ96" s="9">
        <v>9</v>
      </c>
      <c r="AK96" s="22" t="e">
        <f>INDEX(AK62:AK68,MATCH(9.99999999999999E+307,AK62:AK68))</f>
        <v>#N/A</v>
      </c>
      <c r="AL96" s="24">
        <v>9</v>
      </c>
      <c r="AM96" s="22" t="e">
        <f>INDEX(AM62:AM68,MATCH(9.99999999999999E+307,AM62:AM68))</f>
        <v>#N/A</v>
      </c>
      <c r="AN96" s="9">
        <v>9</v>
      </c>
      <c r="AO96" s="22" t="e">
        <f>INDEX(AO62:AO68,MATCH(9.99999999999999E+307,AO62:AO68))</f>
        <v>#N/A</v>
      </c>
      <c r="AP96" s="24">
        <v>9</v>
      </c>
      <c r="AQ96" s="22" t="e">
        <f>INDEX(AQ62:AQ68,MATCH(9.99999999999999E+307,AQ62:AQ68))</f>
        <v>#N/A</v>
      </c>
      <c r="AR96" s="9">
        <v>9</v>
      </c>
      <c r="AS96" s="22" t="e">
        <f>INDEX(AS62:AS68,MATCH(9.99999999999999E+307,AS62:AS68))</f>
        <v>#N/A</v>
      </c>
      <c r="AT96" s="24">
        <v>9</v>
      </c>
      <c r="AU96" s="22" t="e">
        <f>INDEX(AU62:AU68,MATCH(9.99999999999999E+307,AU62:AU68))</f>
        <v>#N/A</v>
      </c>
      <c r="AV96" s="9">
        <v>9</v>
      </c>
      <c r="AW96" s="22" t="e">
        <f>INDEX(AW62:AW68,MATCH(9.99999999999999E+307,AW62:AW68))</f>
        <v>#N/A</v>
      </c>
      <c r="AX96" s="24">
        <v>9</v>
      </c>
      <c r="AY96" s="22" t="e">
        <f>INDEX(AY62:AY68,MATCH(9.99999999999999E+307,AY62:AY68))</f>
        <v>#N/A</v>
      </c>
      <c r="AZ96" s="9">
        <v>9</v>
      </c>
      <c r="BA96" s="22" t="e">
        <f>INDEX(BA62:BA68,MATCH(9.99999999999999E+307,BA62:BA68))</f>
        <v>#N/A</v>
      </c>
      <c r="BB96" s="24">
        <v>9</v>
      </c>
      <c r="BC96" s="22" t="e">
        <f>INDEX(BC62:BC68,MATCH(9.99999999999999E+307,BC62:BC68))</f>
        <v>#N/A</v>
      </c>
      <c r="BD96" s="9">
        <v>9</v>
      </c>
      <c r="BE96" s="22" t="e">
        <f>INDEX(BE62:BE68,MATCH(9.99999999999999E+307,BE62:BE68))</f>
        <v>#N/A</v>
      </c>
      <c r="BF96" s="24">
        <v>9</v>
      </c>
      <c r="BG96" s="22" t="e">
        <f>INDEX(BG62:BG68,MATCH(9.99999999999999E+307,BG62:BG68))</f>
        <v>#N/A</v>
      </c>
      <c r="BH96" s="9">
        <v>9</v>
      </c>
      <c r="BI96" s="22" t="e">
        <f>INDEX(BI62:BI68,MATCH(9.99999999999999E+307,BI62:BI68))</f>
        <v>#N/A</v>
      </c>
      <c r="BJ96" s="24">
        <v>9</v>
      </c>
      <c r="BK96" s="22" t="e">
        <f>INDEX(BK62:BK68,MATCH(9.99999999999999E+307,BK62:BK68))</f>
        <v>#N/A</v>
      </c>
      <c r="BL96" s="9">
        <v>9</v>
      </c>
      <c r="BM96" s="22" t="e">
        <f>INDEX(BM62:BM68,MATCH(9.99999999999999E+307,BM62:BM68))</f>
        <v>#N/A</v>
      </c>
      <c r="BN96" s="24">
        <v>9</v>
      </c>
      <c r="BO96" s="22" t="e">
        <f>INDEX(BO62:BO68,MATCH(9.99999999999999E+307,BO62:BO68))</f>
        <v>#N/A</v>
      </c>
      <c r="BP96" s="9">
        <v>9</v>
      </c>
      <c r="BQ96" s="22" t="e">
        <f>INDEX(BQ62:BQ68,MATCH(9.99999999999999E+307,BQ62:BQ68))</f>
        <v>#N/A</v>
      </c>
      <c r="BR96" s="24">
        <v>9</v>
      </c>
      <c r="BS96" s="22" t="e">
        <f>INDEX(BS62:BS68,MATCH(9.99999999999999E+307,BS62:BS68))</f>
        <v>#N/A</v>
      </c>
    </row>
    <row r="97" spans="1:71" ht="16.5" hidden="1" thickBot="1" x14ac:dyDescent="0.3">
      <c r="A97" s="27"/>
      <c r="B97" s="29">
        <v>10</v>
      </c>
      <c r="C97" s="26" t="e">
        <f>INDEX(C69:C75,MATCH(9.99999999999999E+307,C69:C75))</f>
        <v>#N/A</v>
      </c>
      <c r="D97" s="30">
        <v>10</v>
      </c>
      <c r="E97" s="26" t="e">
        <f>INDEX(E69:E75,MATCH(9.99999999999999E+307,E69:E75))</f>
        <v>#N/A</v>
      </c>
      <c r="F97" s="31">
        <v>10</v>
      </c>
      <c r="G97" s="26" t="e">
        <f>INDEX(G69:G75,MATCH(9.99999999999999E+307,G69:G75))</f>
        <v>#N/A</v>
      </c>
      <c r="H97" s="30">
        <v>10</v>
      </c>
      <c r="I97" s="26" t="e">
        <f>INDEX(I69:I75,MATCH(9.99999999999999E+307,I69:I75))</f>
        <v>#N/A</v>
      </c>
      <c r="J97" s="31">
        <v>10</v>
      </c>
      <c r="K97" s="26" t="e">
        <f>INDEX(K69:K75,MATCH(9.99999999999999E+307,K69:K75))</f>
        <v>#N/A</v>
      </c>
      <c r="L97" s="30">
        <v>10</v>
      </c>
      <c r="M97" s="26" t="e">
        <f>INDEX(M69:M75,MATCH(9.99999999999999E+307,M69:M75))</f>
        <v>#N/A</v>
      </c>
      <c r="N97" s="31">
        <v>10</v>
      </c>
      <c r="O97" s="26" t="e">
        <f>INDEX(O69:O75,MATCH(9.99999999999999E+307,O69:O75))</f>
        <v>#N/A</v>
      </c>
      <c r="P97" s="30">
        <v>10</v>
      </c>
      <c r="Q97" s="26" t="e">
        <f>INDEX(Q69:Q75,MATCH(9.99999999999999E+307,Q69:Q75))</f>
        <v>#N/A</v>
      </c>
      <c r="R97" s="31">
        <v>10</v>
      </c>
      <c r="S97" s="26" t="e">
        <f>INDEX(S69:S75,MATCH(9.99999999999999E+307,S69:S75))</f>
        <v>#N/A</v>
      </c>
      <c r="T97" s="30">
        <v>10</v>
      </c>
      <c r="U97" s="26" t="e">
        <f>INDEX(U69:U75,MATCH(9.99999999999999E+307,U69:U75))</f>
        <v>#N/A</v>
      </c>
      <c r="V97" s="31">
        <v>10</v>
      </c>
      <c r="W97" s="26" t="e">
        <f>INDEX(W69:W75,MATCH(9.99999999999999E+307,W69:W75))</f>
        <v>#N/A</v>
      </c>
      <c r="X97" s="30">
        <v>10</v>
      </c>
      <c r="Y97" s="26" t="e">
        <f>INDEX(Y69:Y75,MATCH(9.99999999999999E+307,Y69:Y75))</f>
        <v>#N/A</v>
      </c>
      <c r="Z97" s="31">
        <v>10</v>
      </c>
      <c r="AA97" s="26" t="e">
        <f>INDEX(AA69:AA75,MATCH(9.99999999999999E+307,AA69:AA75))</f>
        <v>#N/A</v>
      </c>
      <c r="AB97" s="30">
        <v>10</v>
      </c>
      <c r="AC97" s="26" t="e">
        <f>INDEX(AC69:AC75,MATCH(9.99999999999999E+307,AC69:AC75))</f>
        <v>#N/A</v>
      </c>
      <c r="AD97" s="31">
        <v>10</v>
      </c>
      <c r="AE97" s="26" t="e">
        <f>INDEX(AE69:AE75,MATCH(9.99999999999999E+307,AE69:AE75))</f>
        <v>#N/A</v>
      </c>
      <c r="AF97" s="30">
        <v>10</v>
      </c>
      <c r="AG97" s="26" t="e">
        <f>INDEX(AG69:AG75,MATCH(9.99999999999999E+307,AG69:AG75))</f>
        <v>#N/A</v>
      </c>
      <c r="AH97" s="31">
        <v>10</v>
      </c>
      <c r="AI97" s="26" t="e">
        <f>INDEX(AI69:AI75,MATCH(9.99999999999999E+307,AI69:AI75))</f>
        <v>#N/A</v>
      </c>
      <c r="AJ97" s="30">
        <v>10</v>
      </c>
      <c r="AK97" s="26" t="e">
        <f>INDEX(AK69:AK75,MATCH(9.99999999999999E+307,AK69:AK75))</f>
        <v>#N/A</v>
      </c>
      <c r="AL97" s="31">
        <v>10</v>
      </c>
      <c r="AM97" s="26" t="e">
        <f>INDEX(AM69:AM75,MATCH(9.99999999999999E+307,AM69:AM75))</f>
        <v>#N/A</v>
      </c>
      <c r="AN97" s="30">
        <v>10</v>
      </c>
      <c r="AO97" s="26" t="e">
        <f>INDEX(AO69:AO75,MATCH(9.99999999999999E+307,AO69:AO75))</f>
        <v>#N/A</v>
      </c>
      <c r="AP97" s="31">
        <v>10</v>
      </c>
      <c r="AQ97" s="26" t="e">
        <f>INDEX(AQ69:AQ75,MATCH(9.99999999999999E+307,AQ69:AQ75))</f>
        <v>#N/A</v>
      </c>
      <c r="AR97" s="30">
        <v>10</v>
      </c>
      <c r="AS97" s="26" t="e">
        <f>INDEX(AS69:AS75,MATCH(9.99999999999999E+307,AS69:AS75))</f>
        <v>#N/A</v>
      </c>
      <c r="AT97" s="31">
        <v>10</v>
      </c>
      <c r="AU97" s="26" t="e">
        <f>INDEX(AU69:AU75,MATCH(9.99999999999999E+307,AU69:AU75))</f>
        <v>#N/A</v>
      </c>
      <c r="AV97" s="30">
        <v>10</v>
      </c>
      <c r="AW97" s="26" t="e">
        <f>INDEX(AW69:AW75,MATCH(9.99999999999999E+307,AW69:AW75))</f>
        <v>#N/A</v>
      </c>
      <c r="AX97" s="31">
        <v>10</v>
      </c>
      <c r="AY97" s="26" t="e">
        <f>INDEX(AY69:AY75,MATCH(9.99999999999999E+307,AY69:AY75))</f>
        <v>#N/A</v>
      </c>
      <c r="AZ97" s="30">
        <v>10</v>
      </c>
      <c r="BA97" s="26" t="e">
        <f>INDEX(BA69:BA75,MATCH(9.99999999999999E+307,BA69:BA75))</f>
        <v>#N/A</v>
      </c>
      <c r="BB97" s="31">
        <v>10</v>
      </c>
      <c r="BC97" s="26" t="e">
        <f>INDEX(BC69:BC75,MATCH(9.99999999999999E+307,BC69:BC75))</f>
        <v>#N/A</v>
      </c>
      <c r="BD97" s="30">
        <v>10</v>
      </c>
      <c r="BE97" s="26" t="e">
        <f>INDEX(BE69:BE75,MATCH(9.99999999999999E+307,BE69:BE75))</f>
        <v>#N/A</v>
      </c>
      <c r="BF97" s="31">
        <v>10</v>
      </c>
      <c r="BG97" s="26" t="e">
        <f>INDEX(BG69:BG75,MATCH(9.99999999999999E+307,BG69:BG75))</f>
        <v>#N/A</v>
      </c>
      <c r="BH97" s="30">
        <v>10</v>
      </c>
      <c r="BI97" s="26" t="e">
        <f>INDEX(BI69:BI75,MATCH(9.99999999999999E+307,BI69:BI75))</f>
        <v>#N/A</v>
      </c>
      <c r="BJ97" s="31">
        <v>10</v>
      </c>
      <c r="BK97" s="26" t="e">
        <f>INDEX(BK69:BK75,MATCH(9.99999999999999E+307,BK69:BK75))</f>
        <v>#N/A</v>
      </c>
      <c r="BL97" s="30">
        <v>10</v>
      </c>
      <c r="BM97" s="26" t="e">
        <f>INDEX(BM69:BM75,MATCH(9.99999999999999E+307,BM69:BM75))</f>
        <v>#N/A</v>
      </c>
      <c r="BN97" s="31">
        <v>10</v>
      </c>
      <c r="BO97" s="32" t="e">
        <f>INDEX(BO69:BO75,MATCH(9.99999999999999E+307,BO69:BO75))</f>
        <v>#N/A</v>
      </c>
      <c r="BP97" s="33">
        <v>10</v>
      </c>
      <c r="BQ97" s="32" t="e">
        <f>INDEX(BQ69:BQ75,MATCH(9.99999999999999E+307,BQ69:BQ75))</f>
        <v>#N/A</v>
      </c>
      <c r="BR97" s="34">
        <v>10</v>
      </c>
      <c r="BS97" s="26" t="e">
        <f>INDEX(BS69:BS75,MATCH(9.99999999999999E+307,BS69:BS75))</f>
        <v>#N/A</v>
      </c>
    </row>
  </sheetData>
  <sheetProtection algorithmName="SHA-512" hashValue="iE+Rxr2h0ABll/nt4ctXhc4Ig6jTFyN9IjqAHZdONQA8G6A5XW9R7ETheg3kZuslOgmapd8I01Ov284EkONACA==" saltValue="D9eh3mO1rNqNKFvAkdYQgA==" spinCount="100000" sheet="1" selectLockedCells="1"/>
  <mergeCells count="118">
    <mergeCell ref="BR80:BS82"/>
    <mergeCell ref="BH80:BI82"/>
    <mergeCell ref="BJ80:BK82"/>
    <mergeCell ref="BL80:BM82"/>
    <mergeCell ref="BN80:BO82"/>
    <mergeCell ref="BP80:BQ82"/>
    <mergeCell ref="AX80:AY82"/>
    <mergeCell ref="AZ80:BA82"/>
    <mergeCell ref="BB80:BC82"/>
    <mergeCell ref="BD80:BE82"/>
    <mergeCell ref="BF80:BG82"/>
    <mergeCell ref="AN80:AO82"/>
    <mergeCell ref="AP80:AQ82"/>
    <mergeCell ref="AR80:AS82"/>
    <mergeCell ref="AT80:AU82"/>
    <mergeCell ref="AV80:AW82"/>
    <mergeCell ref="AD80:AE82"/>
    <mergeCell ref="AF80:AG82"/>
    <mergeCell ref="AH80:AI82"/>
    <mergeCell ref="AJ80:AK82"/>
    <mergeCell ref="AL80:AM82"/>
    <mergeCell ref="BR77:BS79"/>
    <mergeCell ref="A80:A82"/>
    <mergeCell ref="B80:C82"/>
    <mergeCell ref="D80:E82"/>
    <mergeCell ref="F80:G82"/>
    <mergeCell ref="H80:I82"/>
    <mergeCell ref="J80:K82"/>
    <mergeCell ref="L80:M82"/>
    <mergeCell ref="N80:O82"/>
    <mergeCell ref="P80:Q82"/>
    <mergeCell ref="R80:S82"/>
    <mergeCell ref="T80:U82"/>
    <mergeCell ref="V80:W82"/>
    <mergeCell ref="X80:Y82"/>
    <mergeCell ref="Z80:AA82"/>
    <mergeCell ref="AB80:AC82"/>
    <mergeCell ref="BH77:BI79"/>
    <mergeCell ref="BJ77:BK79"/>
    <mergeCell ref="BL77:BM79"/>
    <mergeCell ref="BN77:BO79"/>
    <mergeCell ref="BP77:BQ79"/>
    <mergeCell ref="AX77:AY79"/>
    <mergeCell ref="AZ77:BA79"/>
    <mergeCell ref="BB77:BC79"/>
    <mergeCell ref="BD77:BE79"/>
    <mergeCell ref="BF77:BG79"/>
    <mergeCell ref="AN77:AO79"/>
    <mergeCell ref="AP77:AQ79"/>
    <mergeCell ref="AR77:AS79"/>
    <mergeCell ref="AT77:AU79"/>
    <mergeCell ref="AV77:AW79"/>
    <mergeCell ref="AD77:AE79"/>
    <mergeCell ref="AF77:AG79"/>
    <mergeCell ref="AH77:AI79"/>
    <mergeCell ref="AJ77:AK79"/>
    <mergeCell ref="AL77:AM79"/>
    <mergeCell ref="X77:Y79"/>
    <mergeCell ref="N1:O5"/>
    <mergeCell ref="P1:Q5"/>
    <mergeCell ref="R1:S5"/>
    <mergeCell ref="T1:U5"/>
    <mergeCell ref="V1:W5"/>
    <mergeCell ref="Z77:AA79"/>
    <mergeCell ref="AB77:AC79"/>
    <mergeCell ref="J77:K79"/>
    <mergeCell ref="L77:M79"/>
    <mergeCell ref="N77:O79"/>
    <mergeCell ref="P77:Q79"/>
    <mergeCell ref="R77:S79"/>
    <mergeCell ref="A77:A79"/>
    <mergeCell ref="B77:C79"/>
    <mergeCell ref="D77:E79"/>
    <mergeCell ref="F77:G79"/>
    <mergeCell ref="H77:I79"/>
    <mergeCell ref="AX1:AY5"/>
    <mergeCell ref="AZ1:BA5"/>
    <mergeCell ref="BB1:BC5"/>
    <mergeCell ref="BD1:BE5"/>
    <mergeCell ref="Z1:AA5"/>
    <mergeCell ref="AB1:AC5"/>
    <mergeCell ref="AD1:AE5"/>
    <mergeCell ref="AF1:AG5"/>
    <mergeCell ref="AH1:AI5"/>
    <mergeCell ref="AJ1:AK5"/>
    <mergeCell ref="X1:Y5"/>
    <mergeCell ref="B1:C5"/>
    <mergeCell ref="D1:E5"/>
    <mergeCell ref="F1:G5"/>
    <mergeCell ref="H1:I5"/>
    <mergeCell ref="J1:K5"/>
    <mergeCell ref="L1:M5"/>
    <mergeCell ref="T77:U79"/>
    <mergeCell ref="V77:W79"/>
    <mergeCell ref="BJ1:BK5"/>
    <mergeCell ref="BL1:BM5"/>
    <mergeCell ref="BN1:BO5"/>
    <mergeCell ref="BP1:BQ5"/>
    <mergeCell ref="BR1:BS5"/>
    <mergeCell ref="A48:A54"/>
    <mergeCell ref="A55:A61"/>
    <mergeCell ref="A62:A68"/>
    <mergeCell ref="A69:A75"/>
    <mergeCell ref="A6:A12"/>
    <mergeCell ref="A13:A19"/>
    <mergeCell ref="A20:A26"/>
    <mergeCell ref="A27:A33"/>
    <mergeCell ref="A34:A40"/>
    <mergeCell ref="A41:A47"/>
    <mergeCell ref="BF1:BG5"/>
    <mergeCell ref="BH1:BI5"/>
    <mergeCell ref="AL1:AM5"/>
    <mergeCell ref="AN1:AO5"/>
    <mergeCell ref="AP1:AQ5"/>
    <mergeCell ref="AR1:AS5"/>
    <mergeCell ref="AT1:AU5"/>
    <mergeCell ref="AV1:AW5"/>
    <mergeCell ref="A3:A5"/>
  </mergeCells>
  <conditionalFormatting sqref="A3:A5">
    <cfRule type="colorScale" priority="461">
      <colorScale>
        <cfvo type="num" val="&quot;0-1.99&quot;"/>
        <cfvo type="num" val="&quot;2.0-2.99&quot;"/>
        <cfvo type="num" val="&quot;3.0-4.0&quot;"/>
        <color theme="5" tint="0.39997558519241921"/>
        <color rgb="FFFFEB84"/>
        <color rgb="FF63BE7B"/>
      </colorScale>
    </cfRule>
  </conditionalFormatting>
  <conditionalFormatting sqref="B6:B12 D98:AU1048576 A1:A5 A55 A62 BT1:XFD1048576 A69 A98:B1048576">
    <cfRule type="colorScale" priority="460">
      <colorScale>
        <cfvo type="num" val="&quot;0-1.99&quot;"/>
        <cfvo type="num" val="&quot;2.0-2.99&quot;"/>
        <cfvo type="num" val="&quot;3.0-4.0&quot;"/>
        <color theme="5" tint="0.59999389629810485"/>
        <color rgb="FFFFEB84"/>
        <color rgb="FF63BE7B"/>
      </colorScale>
    </cfRule>
  </conditionalFormatting>
  <conditionalFormatting sqref="C6:C12 C98:C1048576">
    <cfRule type="colorScale" priority="459">
      <colorScale>
        <cfvo type="num" val="0"/>
        <cfvo type="num" val="2"/>
        <cfvo type="num" val="4"/>
        <color theme="5" tint="0.39997558519241921"/>
        <color rgb="FFFFEB84"/>
        <color rgb="FF63BE7B"/>
      </colorScale>
    </cfRule>
  </conditionalFormatting>
  <conditionalFormatting sqref="D6:D12">
    <cfRule type="colorScale" priority="458">
      <colorScale>
        <cfvo type="num" val="&quot;0-1.99&quot;"/>
        <cfvo type="num" val="&quot;2.0-2.99&quot;"/>
        <cfvo type="num" val="&quot;3.0-4.0&quot;"/>
        <color theme="5" tint="0.59999389629810485"/>
        <color rgb="FFFFEB84"/>
        <color rgb="FF63BE7B"/>
      </colorScale>
    </cfRule>
  </conditionalFormatting>
  <conditionalFormatting sqref="E6:E12">
    <cfRule type="colorScale" priority="457">
      <colorScale>
        <cfvo type="num" val="0"/>
        <cfvo type="num" val="2"/>
        <cfvo type="num" val="4"/>
        <color theme="5" tint="0.39997558519241921"/>
        <color rgb="FFFFEB84"/>
        <color rgb="FF63BE7B"/>
      </colorScale>
    </cfRule>
  </conditionalFormatting>
  <conditionalFormatting sqref="B13:B19">
    <cfRule type="colorScale" priority="456">
      <colorScale>
        <cfvo type="num" val="&quot;0-1.99&quot;"/>
        <cfvo type="num" val="&quot;2.0-2.99&quot;"/>
        <cfvo type="num" val="&quot;3.0-4.0&quot;"/>
        <color theme="5" tint="0.59999389629810485"/>
        <color rgb="FFFFEB84"/>
        <color rgb="FF63BE7B"/>
      </colorScale>
    </cfRule>
  </conditionalFormatting>
  <conditionalFormatting sqref="C13:C19">
    <cfRule type="colorScale" priority="455">
      <colorScale>
        <cfvo type="num" val="0"/>
        <cfvo type="num" val="2"/>
        <cfvo type="num" val="4"/>
        <color theme="5" tint="0.39997558519241921"/>
        <color rgb="FFFFEB84"/>
        <color rgb="FF63BE7B"/>
      </colorScale>
    </cfRule>
  </conditionalFormatting>
  <conditionalFormatting sqref="B20:B26">
    <cfRule type="colorScale" priority="454">
      <colorScale>
        <cfvo type="num" val="&quot;0-1.99&quot;"/>
        <cfvo type="num" val="&quot;2.0-2.99&quot;"/>
        <cfvo type="num" val="&quot;3.0-4.0&quot;"/>
        <color theme="5" tint="0.59999389629810485"/>
        <color rgb="FFFFEB84"/>
        <color rgb="FF63BE7B"/>
      </colorScale>
    </cfRule>
  </conditionalFormatting>
  <conditionalFormatting sqref="C20:C26">
    <cfRule type="colorScale" priority="453">
      <colorScale>
        <cfvo type="num" val="0"/>
        <cfvo type="num" val="2"/>
        <cfvo type="num" val="4"/>
        <color theme="5" tint="0.39997558519241921"/>
        <color rgb="FFFFEB84"/>
        <color rgb="FF63BE7B"/>
      </colorScale>
    </cfRule>
  </conditionalFormatting>
  <conditionalFormatting sqref="D13:D19">
    <cfRule type="colorScale" priority="452">
      <colorScale>
        <cfvo type="num" val="&quot;0-1.99&quot;"/>
        <cfvo type="num" val="&quot;2.0-2.99&quot;"/>
        <cfvo type="num" val="&quot;3.0-4.0&quot;"/>
        <color theme="5" tint="0.59999389629810485"/>
        <color rgb="FFFFEB84"/>
        <color rgb="FF63BE7B"/>
      </colorScale>
    </cfRule>
  </conditionalFormatting>
  <conditionalFormatting sqref="E13:E19">
    <cfRule type="colorScale" priority="451">
      <colorScale>
        <cfvo type="num" val="0"/>
        <cfvo type="num" val="2"/>
        <cfvo type="num" val="4"/>
        <color theme="5" tint="0.39997558519241921"/>
        <color rgb="FFFFEB84"/>
        <color rgb="FF63BE7B"/>
      </colorScale>
    </cfRule>
  </conditionalFormatting>
  <conditionalFormatting sqref="D20:D26">
    <cfRule type="colorScale" priority="450">
      <colorScale>
        <cfvo type="num" val="&quot;0-1.99&quot;"/>
        <cfvo type="num" val="&quot;2.0-2.99&quot;"/>
        <cfvo type="num" val="&quot;3.0-4.0&quot;"/>
        <color theme="5" tint="0.59999389629810485"/>
        <color rgb="FFFFEB84"/>
        <color rgb="FF63BE7B"/>
      </colorScale>
    </cfRule>
  </conditionalFormatting>
  <conditionalFormatting sqref="E20:E26">
    <cfRule type="colorScale" priority="449">
      <colorScale>
        <cfvo type="num" val="0"/>
        <cfvo type="num" val="2"/>
        <cfvo type="num" val="4"/>
        <color theme="5" tint="0.39997558519241921"/>
        <color rgb="FFFFEB84"/>
        <color rgb="FF63BE7B"/>
      </colorScale>
    </cfRule>
  </conditionalFormatting>
  <conditionalFormatting sqref="F6:F12">
    <cfRule type="colorScale" priority="448">
      <colorScale>
        <cfvo type="num" val="&quot;0-1.99&quot;"/>
        <cfvo type="num" val="&quot;2.0-2.99&quot;"/>
        <cfvo type="num" val="&quot;3.0-4.0&quot;"/>
        <color theme="5" tint="0.59999389629810485"/>
        <color rgb="FFFFEB84"/>
        <color rgb="FF63BE7B"/>
      </colorScale>
    </cfRule>
  </conditionalFormatting>
  <conditionalFormatting sqref="G6:G12">
    <cfRule type="colorScale" priority="447">
      <colorScale>
        <cfvo type="num" val="0"/>
        <cfvo type="num" val="2"/>
        <cfvo type="num" val="4"/>
        <color theme="5" tint="0.39997558519241921"/>
        <color rgb="FFFFEB84"/>
        <color rgb="FF63BE7B"/>
      </colorScale>
    </cfRule>
  </conditionalFormatting>
  <conditionalFormatting sqref="F13:F19">
    <cfRule type="colorScale" priority="446">
      <colorScale>
        <cfvo type="num" val="&quot;0-1.99&quot;"/>
        <cfvo type="num" val="&quot;2.0-2.99&quot;"/>
        <cfvo type="num" val="&quot;3.0-4.0&quot;"/>
        <color theme="5" tint="0.59999389629810485"/>
        <color rgb="FFFFEB84"/>
        <color rgb="FF63BE7B"/>
      </colorScale>
    </cfRule>
  </conditionalFormatting>
  <conditionalFormatting sqref="G13:G19">
    <cfRule type="colorScale" priority="445">
      <colorScale>
        <cfvo type="num" val="0"/>
        <cfvo type="num" val="2"/>
        <cfvo type="num" val="4"/>
        <color theme="5" tint="0.39997558519241921"/>
        <color rgb="FFFFEB84"/>
        <color rgb="FF63BE7B"/>
      </colorScale>
    </cfRule>
  </conditionalFormatting>
  <conditionalFormatting sqref="F20:F26">
    <cfRule type="colorScale" priority="444">
      <colorScale>
        <cfvo type="num" val="&quot;0-1.99&quot;"/>
        <cfvo type="num" val="&quot;2.0-2.99&quot;"/>
        <cfvo type="num" val="&quot;3.0-4.0&quot;"/>
        <color theme="5" tint="0.59999389629810485"/>
        <color rgb="FFFFEB84"/>
        <color rgb="FF63BE7B"/>
      </colorScale>
    </cfRule>
  </conditionalFormatting>
  <conditionalFormatting sqref="G20:G26">
    <cfRule type="colorScale" priority="443">
      <colorScale>
        <cfvo type="num" val="0"/>
        <cfvo type="num" val="2"/>
        <cfvo type="num" val="4"/>
        <color theme="5" tint="0.39997558519241921"/>
        <color rgb="FFFFEB84"/>
        <color rgb="FF63BE7B"/>
      </colorScale>
    </cfRule>
  </conditionalFormatting>
  <conditionalFormatting sqref="H6:H12">
    <cfRule type="colorScale" priority="442">
      <colorScale>
        <cfvo type="num" val="&quot;0-1.99&quot;"/>
        <cfvo type="num" val="&quot;2.0-2.99&quot;"/>
        <cfvo type="num" val="&quot;3.0-4.0&quot;"/>
        <color theme="5" tint="0.59999389629810485"/>
        <color rgb="FFFFEB84"/>
        <color rgb="FF63BE7B"/>
      </colorScale>
    </cfRule>
  </conditionalFormatting>
  <conditionalFormatting sqref="I6:I12">
    <cfRule type="colorScale" priority="441">
      <colorScale>
        <cfvo type="num" val="0"/>
        <cfvo type="num" val="2"/>
        <cfvo type="num" val="4"/>
        <color theme="5" tint="0.39997558519241921"/>
        <color rgb="FFFFEB84"/>
        <color rgb="FF63BE7B"/>
      </colorScale>
    </cfRule>
  </conditionalFormatting>
  <conditionalFormatting sqref="H13:H19">
    <cfRule type="colorScale" priority="440">
      <colorScale>
        <cfvo type="num" val="&quot;0-1.99&quot;"/>
        <cfvo type="num" val="&quot;2.0-2.99&quot;"/>
        <cfvo type="num" val="&quot;3.0-4.0&quot;"/>
        <color theme="5" tint="0.59999389629810485"/>
        <color rgb="FFFFEB84"/>
        <color rgb="FF63BE7B"/>
      </colorScale>
    </cfRule>
  </conditionalFormatting>
  <conditionalFormatting sqref="I13:I19">
    <cfRule type="colorScale" priority="439">
      <colorScale>
        <cfvo type="num" val="0"/>
        <cfvo type="num" val="2"/>
        <cfvo type="num" val="4"/>
        <color theme="5" tint="0.39997558519241921"/>
        <color rgb="FFFFEB84"/>
        <color rgb="FF63BE7B"/>
      </colorScale>
    </cfRule>
  </conditionalFormatting>
  <conditionalFormatting sqref="H20:H26">
    <cfRule type="colorScale" priority="438">
      <colorScale>
        <cfvo type="num" val="&quot;0-1.99&quot;"/>
        <cfvo type="num" val="&quot;2.0-2.99&quot;"/>
        <cfvo type="num" val="&quot;3.0-4.0&quot;"/>
        <color theme="5" tint="0.59999389629810485"/>
        <color rgb="FFFFEB84"/>
        <color rgb="FF63BE7B"/>
      </colorScale>
    </cfRule>
  </conditionalFormatting>
  <conditionalFormatting sqref="I20:I26">
    <cfRule type="colorScale" priority="437">
      <colorScale>
        <cfvo type="num" val="0"/>
        <cfvo type="num" val="2"/>
        <cfvo type="num" val="4"/>
        <color theme="5" tint="0.39997558519241921"/>
        <color rgb="FFFFEB84"/>
        <color rgb="FF63BE7B"/>
      </colorScale>
    </cfRule>
  </conditionalFormatting>
  <conditionalFormatting sqref="J6:J12">
    <cfRule type="colorScale" priority="436">
      <colorScale>
        <cfvo type="num" val="&quot;0-1.99&quot;"/>
        <cfvo type="num" val="&quot;2.0-2.99&quot;"/>
        <cfvo type="num" val="&quot;3.0-4.0&quot;"/>
        <color theme="5" tint="0.59999389629810485"/>
        <color rgb="FFFFEB84"/>
        <color rgb="FF63BE7B"/>
      </colorScale>
    </cfRule>
  </conditionalFormatting>
  <conditionalFormatting sqref="K6:K12">
    <cfRule type="colorScale" priority="435">
      <colorScale>
        <cfvo type="num" val="0"/>
        <cfvo type="num" val="2"/>
        <cfvo type="num" val="4"/>
        <color theme="5" tint="0.39997558519241921"/>
        <color rgb="FFFFEB84"/>
        <color rgb="FF63BE7B"/>
      </colorScale>
    </cfRule>
  </conditionalFormatting>
  <conditionalFormatting sqref="J13:J19">
    <cfRule type="colorScale" priority="434">
      <colorScale>
        <cfvo type="num" val="&quot;0-1.99&quot;"/>
        <cfvo type="num" val="&quot;2.0-2.99&quot;"/>
        <cfvo type="num" val="&quot;3.0-4.0&quot;"/>
        <color theme="5" tint="0.59999389629810485"/>
        <color rgb="FFFFEB84"/>
        <color rgb="FF63BE7B"/>
      </colorScale>
    </cfRule>
  </conditionalFormatting>
  <conditionalFormatting sqref="K13:K19">
    <cfRule type="colorScale" priority="433">
      <colorScale>
        <cfvo type="num" val="0"/>
        <cfvo type="num" val="2"/>
        <cfvo type="num" val="4"/>
        <color theme="5" tint="0.39997558519241921"/>
        <color rgb="FFFFEB84"/>
        <color rgb="FF63BE7B"/>
      </colorScale>
    </cfRule>
  </conditionalFormatting>
  <conditionalFormatting sqref="J20:J26">
    <cfRule type="colorScale" priority="432">
      <colorScale>
        <cfvo type="num" val="&quot;0-1.99&quot;"/>
        <cfvo type="num" val="&quot;2.0-2.99&quot;"/>
        <cfvo type="num" val="&quot;3.0-4.0&quot;"/>
        <color theme="5" tint="0.59999389629810485"/>
        <color rgb="FFFFEB84"/>
        <color rgb="FF63BE7B"/>
      </colorScale>
    </cfRule>
  </conditionalFormatting>
  <conditionalFormatting sqref="K20:K26">
    <cfRule type="colorScale" priority="431">
      <colorScale>
        <cfvo type="num" val="0"/>
        <cfvo type="num" val="2"/>
        <cfvo type="num" val="4"/>
        <color theme="5" tint="0.39997558519241921"/>
        <color rgb="FFFFEB84"/>
        <color rgb="FF63BE7B"/>
      </colorScale>
    </cfRule>
  </conditionalFormatting>
  <conditionalFormatting sqref="B27:B33">
    <cfRule type="colorScale" priority="430">
      <colorScale>
        <cfvo type="num" val="&quot;0-1.99&quot;"/>
        <cfvo type="num" val="&quot;2.0-2.99&quot;"/>
        <cfvo type="num" val="&quot;3.0-4.0&quot;"/>
        <color theme="5" tint="0.59999389629810485"/>
        <color rgb="FFFFEB84"/>
        <color rgb="FF63BE7B"/>
      </colorScale>
    </cfRule>
  </conditionalFormatting>
  <conditionalFormatting sqref="C27:C33">
    <cfRule type="colorScale" priority="429">
      <colorScale>
        <cfvo type="num" val="0"/>
        <cfvo type="num" val="2"/>
        <cfvo type="num" val="4"/>
        <color theme="5" tint="0.39997558519241921"/>
        <color rgb="FFFFEB84"/>
        <color rgb="FF63BE7B"/>
      </colorScale>
    </cfRule>
  </conditionalFormatting>
  <conditionalFormatting sqref="D27:D33">
    <cfRule type="colorScale" priority="428">
      <colorScale>
        <cfvo type="num" val="&quot;0-1.99&quot;"/>
        <cfvo type="num" val="&quot;2.0-2.99&quot;"/>
        <cfvo type="num" val="&quot;3.0-4.0&quot;"/>
        <color theme="5" tint="0.59999389629810485"/>
        <color rgb="FFFFEB84"/>
        <color rgb="FF63BE7B"/>
      </colorScale>
    </cfRule>
  </conditionalFormatting>
  <conditionalFormatting sqref="E27:E33">
    <cfRule type="colorScale" priority="427">
      <colorScale>
        <cfvo type="num" val="0"/>
        <cfvo type="num" val="2"/>
        <cfvo type="num" val="4"/>
        <color theme="5" tint="0.39997558519241921"/>
        <color rgb="FFFFEB84"/>
        <color rgb="FF63BE7B"/>
      </colorScale>
    </cfRule>
  </conditionalFormatting>
  <conditionalFormatting sqref="F27:F33">
    <cfRule type="colorScale" priority="426">
      <colorScale>
        <cfvo type="num" val="&quot;0-1.99&quot;"/>
        <cfvo type="num" val="&quot;2.0-2.99&quot;"/>
        <cfvo type="num" val="&quot;3.0-4.0&quot;"/>
        <color theme="5" tint="0.59999389629810485"/>
        <color rgb="FFFFEB84"/>
        <color rgb="FF63BE7B"/>
      </colorScale>
    </cfRule>
  </conditionalFormatting>
  <conditionalFormatting sqref="G27:G33">
    <cfRule type="colorScale" priority="425">
      <colorScale>
        <cfvo type="num" val="0"/>
        <cfvo type="num" val="2"/>
        <cfvo type="num" val="4"/>
        <color theme="5" tint="0.39997558519241921"/>
        <color rgb="FFFFEB84"/>
        <color rgb="FF63BE7B"/>
      </colorScale>
    </cfRule>
  </conditionalFormatting>
  <conditionalFormatting sqref="H27:H33">
    <cfRule type="colorScale" priority="424">
      <colorScale>
        <cfvo type="num" val="&quot;0-1.99&quot;"/>
        <cfvo type="num" val="&quot;2.0-2.99&quot;"/>
        <cfvo type="num" val="&quot;3.0-4.0&quot;"/>
        <color theme="5" tint="0.59999389629810485"/>
        <color rgb="FFFFEB84"/>
        <color rgb="FF63BE7B"/>
      </colorScale>
    </cfRule>
  </conditionalFormatting>
  <conditionalFormatting sqref="I27:I33">
    <cfRule type="colorScale" priority="423">
      <colorScale>
        <cfvo type="num" val="0"/>
        <cfvo type="num" val="2"/>
        <cfvo type="num" val="4"/>
        <color theme="5" tint="0.39997558519241921"/>
        <color rgb="FFFFEB84"/>
        <color rgb="FF63BE7B"/>
      </colorScale>
    </cfRule>
  </conditionalFormatting>
  <conditionalFormatting sqref="J27:J33">
    <cfRule type="colorScale" priority="422">
      <colorScale>
        <cfvo type="num" val="&quot;0-1.99&quot;"/>
        <cfvo type="num" val="&quot;2.0-2.99&quot;"/>
        <cfvo type="num" val="&quot;3.0-4.0&quot;"/>
        <color theme="5" tint="0.59999389629810485"/>
        <color rgb="FFFFEB84"/>
        <color rgb="FF63BE7B"/>
      </colorScale>
    </cfRule>
  </conditionalFormatting>
  <conditionalFormatting sqref="K27:K33">
    <cfRule type="colorScale" priority="421">
      <colorScale>
        <cfvo type="num" val="0"/>
        <cfvo type="num" val="2"/>
        <cfvo type="num" val="4"/>
        <color theme="5" tint="0.39997558519241921"/>
        <color rgb="FFFFEB84"/>
        <color rgb="FF63BE7B"/>
      </colorScale>
    </cfRule>
  </conditionalFormatting>
  <conditionalFormatting sqref="B34:B40">
    <cfRule type="colorScale" priority="420">
      <colorScale>
        <cfvo type="num" val="&quot;0-1.99&quot;"/>
        <cfvo type="num" val="&quot;2.0-2.99&quot;"/>
        <cfvo type="num" val="&quot;3.0-4.0&quot;"/>
        <color theme="5" tint="0.59999389629810485"/>
        <color rgb="FFFFEB84"/>
        <color rgb="FF63BE7B"/>
      </colorScale>
    </cfRule>
  </conditionalFormatting>
  <conditionalFormatting sqref="C34:C40">
    <cfRule type="colorScale" priority="419">
      <colorScale>
        <cfvo type="num" val="0"/>
        <cfvo type="num" val="2"/>
        <cfvo type="num" val="4"/>
        <color theme="5" tint="0.39997558519241921"/>
        <color rgb="FFFFEB84"/>
        <color rgb="FF63BE7B"/>
      </colorScale>
    </cfRule>
  </conditionalFormatting>
  <conditionalFormatting sqref="B41:B47">
    <cfRule type="colorScale" priority="418">
      <colorScale>
        <cfvo type="num" val="&quot;0-1.99&quot;"/>
        <cfvo type="num" val="&quot;2.0-2.99&quot;"/>
        <cfvo type="num" val="&quot;3.0-4.0&quot;"/>
        <color theme="5" tint="0.59999389629810485"/>
        <color rgb="FFFFEB84"/>
        <color rgb="FF63BE7B"/>
      </colorScale>
    </cfRule>
  </conditionalFormatting>
  <conditionalFormatting sqref="C41:C47">
    <cfRule type="colorScale" priority="417">
      <colorScale>
        <cfvo type="num" val="0"/>
        <cfvo type="num" val="2"/>
        <cfvo type="num" val="4"/>
        <color theme="5" tint="0.39997558519241921"/>
        <color rgb="FFFFEB84"/>
        <color rgb="FF63BE7B"/>
      </colorScale>
    </cfRule>
  </conditionalFormatting>
  <conditionalFormatting sqref="D34:D40">
    <cfRule type="colorScale" priority="416">
      <colorScale>
        <cfvo type="num" val="&quot;0-1.99&quot;"/>
        <cfvo type="num" val="&quot;2.0-2.99&quot;"/>
        <cfvo type="num" val="&quot;3.0-4.0&quot;"/>
        <color theme="5" tint="0.59999389629810485"/>
        <color rgb="FFFFEB84"/>
        <color rgb="FF63BE7B"/>
      </colorScale>
    </cfRule>
  </conditionalFormatting>
  <conditionalFormatting sqref="E34:E40">
    <cfRule type="colorScale" priority="415">
      <colorScale>
        <cfvo type="num" val="0"/>
        <cfvo type="num" val="2"/>
        <cfvo type="num" val="4"/>
        <color theme="5" tint="0.39997558519241921"/>
        <color rgb="FFFFEB84"/>
        <color rgb="FF63BE7B"/>
      </colorScale>
    </cfRule>
  </conditionalFormatting>
  <conditionalFormatting sqref="D41:D47">
    <cfRule type="colorScale" priority="414">
      <colorScale>
        <cfvo type="num" val="&quot;0-1.99&quot;"/>
        <cfvo type="num" val="&quot;2.0-2.99&quot;"/>
        <cfvo type="num" val="&quot;3.0-4.0&quot;"/>
        <color theme="5" tint="0.59999389629810485"/>
        <color rgb="FFFFEB84"/>
        <color rgb="FF63BE7B"/>
      </colorScale>
    </cfRule>
  </conditionalFormatting>
  <conditionalFormatting sqref="E41:E47">
    <cfRule type="colorScale" priority="413">
      <colorScale>
        <cfvo type="num" val="0"/>
        <cfvo type="num" val="2"/>
        <cfvo type="num" val="4"/>
        <color theme="5" tint="0.39997558519241921"/>
        <color rgb="FFFFEB84"/>
        <color rgb="FF63BE7B"/>
      </colorScale>
    </cfRule>
  </conditionalFormatting>
  <conditionalFormatting sqref="F34:F40">
    <cfRule type="colorScale" priority="412">
      <colorScale>
        <cfvo type="num" val="&quot;0-1.99&quot;"/>
        <cfvo type="num" val="&quot;2.0-2.99&quot;"/>
        <cfvo type="num" val="&quot;3.0-4.0&quot;"/>
        <color theme="5" tint="0.59999389629810485"/>
        <color rgb="FFFFEB84"/>
        <color rgb="FF63BE7B"/>
      </colorScale>
    </cfRule>
  </conditionalFormatting>
  <conditionalFormatting sqref="G34:G40">
    <cfRule type="colorScale" priority="411">
      <colorScale>
        <cfvo type="num" val="0"/>
        <cfvo type="num" val="2"/>
        <cfvo type="num" val="4"/>
        <color theme="5" tint="0.39997558519241921"/>
        <color rgb="FFFFEB84"/>
        <color rgb="FF63BE7B"/>
      </colorScale>
    </cfRule>
  </conditionalFormatting>
  <conditionalFormatting sqref="H34:H40">
    <cfRule type="colorScale" priority="410">
      <colorScale>
        <cfvo type="num" val="&quot;0-1.99&quot;"/>
        <cfvo type="num" val="&quot;2.0-2.99&quot;"/>
        <cfvo type="num" val="&quot;3.0-4.0&quot;"/>
        <color theme="5" tint="0.59999389629810485"/>
        <color rgb="FFFFEB84"/>
        <color rgb="FF63BE7B"/>
      </colorScale>
    </cfRule>
  </conditionalFormatting>
  <conditionalFormatting sqref="I34:I40">
    <cfRule type="colorScale" priority="409">
      <colorScale>
        <cfvo type="num" val="0"/>
        <cfvo type="num" val="2"/>
        <cfvo type="num" val="4"/>
        <color theme="5" tint="0.39997558519241921"/>
        <color rgb="FFFFEB84"/>
        <color rgb="FF63BE7B"/>
      </colorScale>
    </cfRule>
  </conditionalFormatting>
  <conditionalFormatting sqref="J34:J40">
    <cfRule type="colorScale" priority="408">
      <colorScale>
        <cfvo type="num" val="&quot;0-1.99&quot;"/>
        <cfvo type="num" val="&quot;2.0-2.99&quot;"/>
        <cfvo type="num" val="&quot;3.0-4.0&quot;"/>
        <color theme="5" tint="0.59999389629810485"/>
        <color rgb="FFFFEB84"/>
        <color rgb="FF63BE7B"/>
      </colorScale>
    </cfRule>
  </conditionalFormatting>
  <conditionalFormatting sqref="K34:K40">
    <cfRule type="colorScale" priority="407">
      <colorScale>
        <cfvo type="num" val="0"/>
        <cfvo type="num" val="2"/>
        <cfvo type="num" val="4"/>
        <color theme="5" tint="0.39997558519241921"/>
        <color rgb="FFFFEB84"/>
        <color rgb="FF63BE7B"/>
      </colorScale>
    </cfRule>
  </conditionalFormatting>
  <conditionalFormatting sqref="F41:F47">
    <cfRule type="colorScale" priority="406">
      <colorScale>
        <cfvo type="num" val="&quot;0-1.99&quot;"/>
        <cfvo type="num" val="&quot;2.0-2.99&quot;"/>
        <cfvo type="num" val="&quot;3.0-4.0&quot;"/>
        <color theme="5" tint="0.59999389629810485"/>
        <color rgb="FFFFEB84"/>
        <color rgb="FF63BE7B"/>
      </colorScale>
    </cfRule>
  </conditionalFormatting>
  <conditionalFormatting sqref="G41:G47">
    <cfRule type="colorScale" priority="405">
      <colorScale>
        <cfvo type="num" val="0"/>
        <cfvo type="num" val="2"/>
        <cfvo type="num" val="4"/>
        <color theme="5" tint="0.39997558519241921"/>
        <color rgb="FFFFEB84"/>
        <color rgb="FF63BE7B"/>
      </colorScale>
    </cfRule>
  </conditionalFormatting>
  <conditionalFormatting sqref="H41:H47">
    <cfRule type="colorScale" priority="404">
      <colorScale>
        <cfvo type="num" val="&quot;0-1.99&quot;"/>
        <cfvo type="num" val="&quot;2.0-2.99&quot;"/>
        <cfvo type="num" val="&quot;3.0-4.0&quot;"/>
        <color theme="5" tint="0.59999389629810485"/>
        <color rgb="FFFFEB84"/>
        <color rgb="FF63BE7B"/>
      </colorScale>
    </cfRule>
  </conditionalFormatting>
  <conditionalFormatting sqref="I41:I47">
    <cfRule type="colorScale" priority="403">
      <colorScale>
        <cfvo type="num" val="0"/>
        <cfvo type="num" val="2"/>
        <cfvo type="num" val="4"/>
        <color theme="5" tint="0.39997558519241921"/>
        <color rgb="FFFFEB84"/>
        <color rgb="FF63BE7B"/>
      </colorScale>
    </cfRule>
  </conditionalFormatting>
  <conditionalFormatting sqref="J41:J47">
    <cfRule type="colorScale" priority="402">
      <colorScale>
        <cfvo type="num" val="&quot;0-1.99&quot;"/>
        <cfvo type="num" val="&quot;2.0-2.99&quot;"/>
        <cfvo type="num" val="&quot;3.0-4.0&quot;"/>
        <color theme="5" tint="0.59999389629810485"/>
        <color rgb="FFFFEB84"/>
        <color rgb="FF63BE7B"/>
      </colorScale>
    </cfRule>
  </conditionalFormatting>
  <conditionalFormatting sqref="K41:K47">
    <cfRule type="colorScale" priority="401">
      <colorScale>
        <cfvo type="num" val="0"/>
        <cfvo type="num" val="2"/>
        <cfvo type="num" val="4"/>
        <color theme="5" tint="0.39997558519241921"/>
        <color rgb="FFFFEB84"/>
        <color rgb="FF63BE7B"/>
      </colorScale>
    </cfRule>
  </conditionalFormatting>
  <conditionalFormatting sqref="L6:L19">
    <cfRule type="colorScale" priority="400">
      <colorScale>
        <cfvo type="num" val="&quot;0-1.99&quot;"/>
        <cfvo type="num" val="&quot;2.0-2.99&quot;"/>
        <cfvo type="num" val="&quot;3.0-4.0&quot;"/>
        <color theme="5" tint="0.59999389629810485"/>
        <color rgb="FFFFEB84"/>
        <color rgb="FF63BE7B"/>
      </colorScale>
    </cfRule>
  </conditionalFormatting>
  <conditionalFormatting sqref="M6:M19">
    <cfRule type="colorScale" priority="399">
      <colorScale>
        <cfvo type="num" val="0"/>
        <cfvo type="num" val="2"/>
        <cfvo type="num" val="4"/>
        <color theme="5" tint="0.39997558519241921"/>
        <color rgb="FFFFEB84"/>
        <color rgb="FF63BE7B"/>
      </colorScale>
    </cfRule>
  </conditionalFormatting>
  <conditionalFormatting sqref="L20:L33">
    <cfRule type="colorScale" priority="398">
      <colorScale>
        <cfvo type="num" val="&quot;0-1.99&quot;"/>
        <cfvo type="num" val="&quot;2.0-2.99&quot;"/>
        <cfvo type="num" val="&quot;3.0-4.0&quot;"/>
        <color theme="5" tint="0.59999389629810485"/>
        <color rgb="FFFFEB84"/>
        <color rgb="FF63BE7B"/>
      </colorScale>
    </cfRule>
  </conditionalFormatting>
  <conditionalFormatting sqref="M20:M33">
    <cfRule type="colorScale" priority="397">
      <colorScale>
        <cfvo type="num" val="0"/>
        <cfvo type="num" val="2"/>
        <cfvo type="num" val="4"/>
        <color theme="5" tint="0.39997558519241921"/>
        <color rgb="FFFFEB84"/>
        <color rgb="FF63BE7B"/>
      </colorScale>
    </cfRule>
  </conditionalFormatting>
  <conditionalFormatting sqref="L34:L47">
    <cfRule type="colorScale" priority="396">
      <colorScale>
        <cfvo type="num" val="&quot;0-1.99&quot;"/>
        <cfvo type="num" val="&quot;2.0-2.99&quot;"/>
        <cfvo type="num" val="&quot;3.0-4.0&quot;"/>
        <color theme="5" tint="0.59999389629810485"/>
        <color rgb="FFFFEB84"/>
        <color rgb="FF63BE7B"/>
      </colorScale>
    </cfRule>
  </conditionalFormatting>
  <conditionalFormatting sqref="M34:M47">
    <cfRule type="colorScale" priority="395">
      <colorScale>
        <cfvo type="num" val="0"/>
        <cfvo type="num" val="2"/>
        <cfvo type="num" val="4"/>
        <color theme="5" tint="0.39997558519241921"/>
        <color rgb="FFFFEB84"/>
        <color rgb="FF63BE7B"/>
      </colorScale>
    </cfRule>
  </conditionalFormatting>
  <conditionalFormatting sqref="N6:N26">
    <cfRule type="colorScale" priority="394">
      <colorScale>
        <cfvo type="num" val="&quot;0-1.99&quot;"/>
        <cfvo type="num" val="&quot;2.0-2.99&quot;"/>
        <cfvo type="num" val="&quot;3.0-4.0&quot;"/>
        <color theme="5" tint="0.59999389629810485"/>
        <color rgb="FFFFEB84"/>
        <color rgb="FF63BE7B"/>
      </colorScale>
    </cfRule>
  </conditionalFormatting>
  <conditionalFormatting sqref="O6:O26">
    <cfRule type="colorScale" priority="393">
      <colorScale>
        <cfvo type="num" val="0"/>
        <cfvo type="num" val="2"/>
        <cfvo type="num" val="4"/>
        <color theme="5" tint="0.39997558519241921"/>
        <color rgb="FFFFEB84"/>
        <color rgb="FF63BE7B"/>
      </colorScale>
    </cfRule>
  </conditionalFormatting>
  <conditionalFormatting sqref="N27:N47">
    <cfRule type="colorScale" priority="392">
      <colorScale>
        <cfvo type="num" val="&quot;0-1.99&quot;"/>
        <cfvo type="num" val="&quot;2.0-2.99&quot;"/>
        <cfvo type="num" val="&quot;3.0-4.0&quot;"/>
        <color theme="5" tint="0.59999389629810485"/>
        <color rgb="FFFFEB84"/>
        <color rgb="FF63BE7B"/>
      </colorScale>
    </cfRule>
  </conditionalFormatting>
  <conditionalFormatting sqref="O27:O47">
    <cfRule type="colorScale" priority="391">
      <colorScale>
        <cfvo type="num" val="0"/>
        <cfvo type="num" val="2"/>
        <cfvo type="num" val="4"/>
        <color theme="5" tint="0.39997558519241921"/>
        <color rgb="FFFFEB84"/>
        <color rgb="FF63BE7B"/>
      </colorScale>
    </cfRule>
  </conditionalFormatting>
  <conditionalFormatting sqref="P6:P26">
    <cfRule type="colorScale" priority="390">
      <colorScale>
        <cfvo type="num" val="&quot;0-1.99&quot;"/>
        <cfvo type="num" val="&quot;2.0-2.99&quot;"/>
        <cfvo type="num" val="&quot;3.0-4.0&quot;"/>
        <color theme="5" tint="0.59999389629810485"/>
        <color rgb="FFFFEB84"/>
        <color rgb="FF63BE7B"/>
      </colorScale>
    </cfRule>
  </conditionalFormatting>
  <conditionalFormatting sqref="Q6:Q26">
    <cfRule type="colorScale" priority="389">
      <colorScale>
        <cfvo type="num" val="0"/>
        <cfvo type="num" val="2"/>
        <cfvo type="num" val="4"/>
        <color theme="5" tint="0.39997558519241921"/>
        <color rgb="FFFFEB84"/>
        <color rgb="FF63BE7B"/>
      </colorScale>
    </cfRule>
  </conditionalFormatting>
  <conditionalFormatting sqref="P27:P47">
    <cfRule type="colorScale" priority="388">
      <colorScale>
        <cfvo type="num" val="&quot;0-1.99&quot;"/>
        <cfvo type="num" val="&quot;2.0-2.99&quot;"/>
        <cfvo type="num" val="&quot;3.0-4.0&quot;"/>
        <color theme="5" tint="0.59999389629810485"/>
        <color rgb="FFFFEB84"/>
        <color rgb="FF63BE7B"/>
      </colorScale>
    </cfRule>
  </conditionalFormatting>
  <conditionalFormatting sqref="Q27:Q47">
    <cfRule type="colorScale" priority="387">
      <colorScale>
        <cfvo type="num" val="0"/>
        <cfvo type="num" val="2"/>
        <cfvo type="num" val="4"/>
        <color theme="5" tint="0.39997558519241921"/>
        <color rgb="FFFFEB84"/>
        <color rgb="FF63BE7B"/>
      </colorScale>
    </cfRule>
  </conditionalFormatting>
  <conditionalFormatting sqref="R6:R26">
    <cfRule type="colorScale" priority="386">
      <colorScale>
        <cfvo type="num" val="&quot;0-1.99&quot;"/>
        <cfvo type="num" val="&quot;2.0-2.99&quot;"/>
        <cfvo type="num" val="&quot;3.0-4.0&quot;"/>
        <color theme="5" tint="0.59999389629810485"/>
        <color rgb="FFFFEB84"/>
        <color rgb="FF63BE7B"/>
      </colorScale>
    </cfRule>
  </conditionalFormatting>
  <conditionalFormatting sqref="S6:S26">
    <cfRule type="colorScale" priority="385">
      <colorScale>
        <cfvo type="num" val="0"/>
        <cfvo type="num" val="2"/>
        <cfvo type="num" val="4"/>
        <color theme="5" tint="0.39997558519241921"/>
        <color rgb="FFFFEB84"/>
        <color rgb="FF63BE7B"/>
      </colorScale>
    </cfRule>
  </conditionalFormatting>
  <conditionalFormatting sqref="R27:R47">
    <cfRule type="colorScale" priority="384">
      <colorScale>
        <cfvo type="num" val="&quot;0-1.99&quot;"/>
        <cfvo type="num" val="&quot;2.0-2.99&quot;"/>
        <cfvo type="num" val="&quot;3.0-4.0&quot;"/>
        <color theme="5" tint="0.59999389629810485"/>
        <color rgb="FFFFEB84"/>
        <color rgb="FF63BE7B"/>
      </colorScale>
    </cfRule>
  </conditionalFormatting>
  <conditionalFormatting sqref="S27:S47">
    <cfRule type="colorScale" priority="383">
      <colorScale>
        <cfvo type="num" val="0"/>
        <cfvo type="num" val="2"/>
        <cfvo type="num" val="4"/>
        <color theme="5" tint="0.39997558519241921"/>
        <color rgb="FFFFEB84"/>
        <color rgb="FF63BE7B"/>
      </colorScale>
    </cfRule>
  </conditionalFormatting>
  <conditionalFormatting sqref="T6:T47">
    <cfRule type="colorScale" priority="382">
      <colorScale>
        <cfvo type="num" val="&quot;0-1.99&quot;"/>
        <cfvo type="num" val="&quot;2.0-2.99&quot;"/>
        <cfvo type="num" val="&quot;3.0-4.0&quot;"/>
        <color theme="5" tint="0.59999389629810485"/>
        <color rgb="FFFFEB84"/>
        <color rgb="FF63BE7B"/>
      </colorScale>
    </cfRule>
  </conditionalFormatting>
  <conditionalFormatting sqref="U6:U47">
    <cfRule type="colorScale" priority="381">
      <colorScale>
        <cfvo type="num" val="0"/>
        <cfvo type="num" val="2"/>
        <cfvo type="num" val="4"/>
        <color theme="5" tint="0.39997558519241921"/>
        <color rgb="FFFFEB84"/>
        <color rgb="FF63BE7B"/>
      </colorScale>
    </cfRule>
  </conditionalFormatting>
  <conditionalFormatting sqref="V6:V47 X6:X47 Z6:Z47 AB6:AB47 AD6:AD47 AF6:AF47 AH6:AH47 AJ6:AJ47 AL6:AL47 AN6:AN47 AP6:AP47 AR6:AR47 AT6:AT47">
    <cfRule type="colorScale" priority="380">
      <colorScale>
        <cfvo type="num" val="&quot;0-1.99&quot;"/>
        <cfvo type="num" val="&quot;2.0-2.99&quot;"/>
        <cfvo type="num" val="&quot;3.0-4.0&quot;"/>
        <color theme="5" tint="0.59999389629810485"/>
        <color rgb="FFFFEB84"/>
        <color rgb="FF63BE7B"/>
      </colorScale>
    </cfRule>
  </conditionalFormatting>
  <conditionalFormatting sqref="W6:W47 Y6:Y47 AA6:AA47 AC6:AC47 AE6:AE47 AG6:AG47 AI6:AI47 AK6:AK47 AM6:AM47 AO6:AO47 AQ6:AQ47 AS6:AS47 AU6:AU47">
    <cfRule type="colorScale" priority="379">
      <colorScale>
        <cfvo type="num" val="0"/>
        <cfvo type="num" val="2"/>
        <cfvo type="num" val="4"/>
        <color theme="5" tint="0.39997558519241921"/>
        <color rgb="FFFFEB84"/>
        <color rgb="FF63BE7B"/>
      </colorScale>
    </cfRule>
  </conditionalFormatting>
  <conditionalFormatting sqref="B48:B61">
    <cfRule type="colorScale" priority="378">
      <colorScale>
        <cfvo type="num" val="&quot;0-1.99&quot;"/>
        <cfvo type="num" val="&quot;2.0-2.99&quot;"/>
        <cfvo type="num" val="&quot;3.0-4.0&quot;"/>
        <color theme="5" tint="0.59999389629810485"/>
        <color rgb="FFFFEB84"/>
        <color rgb="FF63BE7B"/>
      </colorScale>
    </cfRule>
  </conditionalFormatting>
  <conditionalFormatting sqref="C48:C61">
    <cfRule type="colorScale" priority="377">
      <colorScale>
        <cfvo type="num" val="0"/>
        <cfvo type="num" val="2"/>
        <cfvo type="num" val="4"/>
        <color theme="5" tint="0.39997558519241921"/>
        <color rgb="FFFFEB84"/>
        <color rgb="FF63BE7B"/>
      </colorScale>
    </cfRule>
  </conditionalFormatting>
  <conditionalFormatting sqref="D48:D61">
    <cfRule type="colorScale" priority="376">
      <colorScale>
        <cfvo type="num" val="&quot;0-1.99&quot;"/>
        <cfvo type="num" val="&quot;2.0-2.99&quot;"/>
        <cfvo type="num" val="&quot;3.0-4.0&quot;"/>
        <color theme="5" tint="0.59999389629810485"/>
        <color rgb="FFFFEB84"/>
        <color rgb="FF63BE7B"/>
      </colorScale>
    </cfRule>
  </conditionalFormatting>
  <conditionalFormatting sqref="E48:E61">
    <cfRule type="colorScale" priority="375">
      <colorScale>
        <cfvo type="num" val="0"/>
        <cfvo type="num" val="2"/>
        <cfvo type="num" val="4"/>
        <color theme="5" tint="0.39997558519241921"/>
        <color rgb="FFFFEB84"/>
        <color rgb="FF63BE7B"/>
      </colorScale>
    </cfRule>
  </conditionalFormatting>
  <conditionalFormatting sqref="F48:F61">
    <cfRule type="colorScale" priority="374">
      <colorScale>
        <cfvo type="num" val="&quot;0-1.99&quot;"/>
        <cfvo type="num" val="&quot;2.0-2.99&quot;"/>
        <cfvo type="num" val="&quot;3.0-4.0&quot;"/>
        <color theme="5" tint="0.59999389629810485"/>
        <color rgb="FFFFEB84"/>
        <color rgb="FF63BE7B"/>
      </colorScale>
    </cfRule>
  </conditionalFormatting>
  <conditionalFormatting sqref="G48:G61">
    <cfRule type="colorScale" priority="373">
      <colorScale>
        <cfvo type="num" val="0"/>
        <cfvo type="num" val="2"/>
        <cfvo type="num" val="4"/>
        <color theme="5" tint="0.39997558519241921"/>
        <color rgb="FFFFEB84"/>
        <color rgb="FF63BE7B"/>
      </colorScale>
    </cfRule>
  </conditionalFormatting>
  <conditionalFormatting sqref="H48:H61">
    <cfRule type="colorScale" priority="372">
      <colorScale>
        <cfvo type="num" val="&quot;0-1.99&quot;"/>
        <cfvo type="num" val="&quot;2.0-2.99&quot;"/>
        <cfvo type="num" val="&quot;3.0-4.0&quot;"/>
        <color theme="5" tint="0.59999389629810485"/>
        <color rgb="FFFFEB84"/>
        <color rgb="FF63BE7B"/>
      </colorScale>
    </cfRule>
  </conditionalFormatting>
  <conditionalFormatting sqref="I48:I61">
    <cfRule type="colorScale" priority="371">
      <colorScale>
        <cfvo type="num" val="0"/>
        <cfvo type="num" val="2"/>
        <cfvo type="num" val="4"/>
        <color theme="5" tint="0.39997558519241921"/>
        <color rgb="FFFFEB84"/>
        <color rgb="FF63BE7B"/>
      </colorScale>
    </cfRule>
  </conditionalFormatting>
  <conditionalFormatting sqref="J48:J61">
    <cfRule type="colorScale" priority="370">
      <colorScale>
        <cfvo type="num" val="&quot;0-1.99&quot;"/>
        <cfvo type="num" val="&quot;2.0-2.99&quot;"/>
        <cfvo type="num" val="&quot;3.0-4.0&quot;"/>
        <color theme="5" tint="0.59999389629810485"/>
        <color rgb="FFFFEB84"/>
        <color rgb="FF63BE7B"/>
      </colorScale>
    </cfRule>
  </conditionalFormatting>
  <conditionalFormatting sqref="K48:K61">
    <cfRule type="colorScale" priority="369">
      <colorScale>
        <cfvo type="num" val="0"/>
        <cfvo type="num" val="2"/>
        <cfvo type="num" val="4"/>
        <color theme="5" tint="0.39997558519241921"/>
        <color rgb="FFFFEB84"/>
        <color rgb="FF63BE7B"/>
      </colorScale>
    </cfRule>
  </conditionalFormatting>
  <conditionalFormatting sqref="L48:L61">
    <cfRule type="colorScale" priority="368">
      <colorScale>
        <cfvo type="num" val="&quot;0-1.99&quot;"/>
        <cfvo type="num" val="&quot;2.0-2.99&quot;"/>
        <cfvo type="num" val="&quot;3.0-4.0&quot;"/>
        <color theme="5" tint="0.59999389629810485"/>
        <color rgb="FFFFEB84"/>
        <color rgb="FF63BE7B"/>
      </colorScale>
    </cfRule>
  </conditionalFormatting>
  <conditionalFormatting sqref="M48:M61">
    <cfRule type="colorScale" priority="367">
      <colorScale>
        <cfvo type="num" val="0"/>
        <cfvo type="num" val="2"/>
        <cfvo type="num" val="4"/>
        <color theme="5" tint="0.39997558519241921"/>
        <color rgb="FFFFEB84"/>
        <color rgb="FF63BE7B"/>
      </colorScale>
    </cfRule>
  </conditionalFormatting>
  <conditionalFormatting sqref="N48:N61">
    <cfRule type="colorScale" priority="366">
      <colorScale>
        <cfvo type="num" val="&quot;0-1.99&quot;"/>
        <cfvo type="num" val="&quot;2.0-2.99&quot;"/>
        <cfvo type="num" val="&quot;3.0-4.0&quot;"/>
        <color theme="5" tint="0.59999389629810485"/>
        <color rgb="FFFFEB84"/>
        <color rgb="FF63BE7B"/>
      </colorScale>
    </cfRule>
  </conditionalFormatting>
  <conditionalFormatting sqref="O48:O61">
    <cfRule type="colorScale" priority="365">
      <colorScale>
        <cfvo type="num" val="0"/>
        <cfvo type="num" val="2"/>
        <cfvo type="num" val="4"/>
        <color theme="5" tint="0.39997558519241921"/>
        <color rgb="FFFFEB84"/>
        <color rgb="FF63BE7B"/>
      </colorScale>
    </cfRule>
  </conditionalFormatting>
  <conditionalFormatting sqref="P48:P61">
    <cfRule type="colorScale" priority="364">
      <colorScale>
        <cfvo type="num" val="&quot;0-1.99&quot;"/>
        <cfvo type="num" val="&quot;2.0-2.99&quot;"/>
        <cfvo type="num" val="&quot;3.0-4.0&quot;"/>
        <color theme="5" tint="0.59999389629810485"/>
        <color rgb="FFFFEB84"/>
        <color rgb="FF63BE7B"/>
      </colorScale>
    </cfRule>
  </conditionalFormatting>
  <conditionalFormatting sqref="Q48:Q61">
    <cfRule type="colorScale" priority="363">
      <colorScale>
        <cfvo type="num" val="0"/>
        <cfvo type="num" val="2"/>
        <cfvo type="num" val="4"/>
        <color theme="5" tint="0.39997558519241921"/>
        <color rgb="FFFFEB84"/>
        <color rgb="FF63BE7B"/>
      </colorScale>
    </cfRule>
  </conditionalFormatting>
  <conditionalFormatting sqref="R48:R61">
    <cfRule type="colorScale" priority="362">
      <colorScale>
        <cfvo type="num" val="&quot;0-1.99&quot;"/>
        <cfvo type="num" val="&quot;2.0-2.99&quot;"/>
        <cfvo type="num" val="&quot;3.0-4.0&quot;"/>
        <color theme="5" tint="0.59999389629810485"/>
        <color rgb="FFFFEB84"/>
        <color rgb="FF63BE7B"/>
      </colorScale>
    </cfRule>
  </conditionalFormatting>
  <conditionalFormatting sqref="S48:S61">
    <cfRule type="colorScale" priority="361">
      <colorScale>
        <cfvo type="num" val="0"/>
        <cfvo type="num" val="2"/>
        <cfvo type="num" val="4"/>
        <color theme="5" tint="0.39997558519241921"/>
        <color rgb="FFFFEB84"/>
        <color rgb="FF63BE7B"/>
      </colorScale>
    </cfRule>
  </conditionalFormatting>
  <conditionalFormatting sqref="T48:T61">
    <cfRule type="colorScale" priority="360">
      <colorScale>
        <cfvo type="num" val="&quot;0-1.99&quot;"/>
        <cfvo type="num" val="&quot;2.0-2.99&quot;"/>
        <cfvo type="num" val="&quot;3.0-4.0&quot;"/>
        <color theme="5" tint="0.59999389629810485"/>
        <color rgb="FFFFEB84"/>
        <color rgb="FF63BE7B"/>
      </colorScale>
    </cfRule>
  </conditionalFormatting>
  <conditionalFormatting sqref="U48:U61">
    <cfRule type="colorScale" priority="359">
      <colorScale>
        <cfvo type="num" val="0"/>
        <cfvo type="num" val="2"/>
        <cfvo type="num" val="4"/>
        <color theme="5" tint="0.39997558519241921"/>
        <color rgb="FFFFEB84"/>
        <color rgb="FF63BE7B"/>
      </colorScale>
    </cfRule>
  </conditionalFormatting>
  <conditionalFormatting sqref="V48:V61">
    <cfRule type="colorScale" priority="358">
      <colorScale>
        <cfvo type="num" val="&quot;0-1.99&quot;"/>
        <cfvo type="num" val="&quot;2.0-2.99&quot;"/>
        <cfvo type="num" val="&quot;3.0-4.0&quot;"/>
        <color theme="5" tint="0.59999389629810485"/>
        <color rgb="FFFFEB84"/>
        <color rgb="FF63BE7B"/>
      </colorScale>
    </cfRule>
  </conditionalFormatting>
  <conditionalFormatting sqref="W48:W61">
    <cfRule type="colorScale" priority="357">
      <colorScale>
        <cfvo type="num" val="0"/>
        <cfvo type="num" val="2"/>
        <cfvo type="num" val="4"/>
        <color theme="5" tint="0.39997558519241921"/>
        <color rgb="FFFFEB84"/>
        <color rgb="FF63BE7B"/>
      </colorScale>
    </cfRule>
  </conditionalFormatting>
  <conditionalFormatting sqref="X48:X61">
    <cfRule type="colorScale" priority="356">
      <colorScale>
        <cfvo type="num" val="&quot;0-1.99&quot;"/>
        <cfvo type="num" val="&quot;2.0-2.99&quot;"/>
        <cfvo type="num" val="&quot;3.0-4.0&quot;"/>
        <color theme="5" tint="0.59999389629810485"/>
        <color rgb="FFFFEB84"/>
        <color rgb="FF63BE7B"/>
      </colorScale>
    </cfRule>
  </conditionalFormatting>
  <conditionalFormatting sqref="Y48:Y61">
    <cfRule type="colorScale" priority="355">
      <colorScale>
        <cfvo type="num" val="0"/>
        <cfvo type="num" val="2"/>
        <cfvo type="num" val="4"/>
        <color theme="5" tint="0.39997558519241921"/>
        <color rgb="FFFFEB84"/>
        <color rgb="FF63BE7B"/>
      </colorScale>
    </cfRule>
  </conditionalFormatting>
  <conditionalFormatting sqref="Z48:Z61">
    <cfRule type="colorScale" priority="354">
      <colorScale>
        <cfvo type="num" val="&quot;0-1.99&quot;"/>
        <cfvo type="num" val="&quot;2.0-2.99&quot;"/>
        <cfvo type="num" val="&quot;3.0-4.0&quot;"/>
        <color theme="5" tint="0.59999389629810485"/>
        <color rgb="FFFFEB84"/>
        <color rgb="FF63BE7B"/>
      </colorScale>
    </cfRule>
  </conditionalFormatting>
  <conditionalFormatting sqref="AA48:AA61">
    <cfRule type="colorScale" priority="353">
      <colorScale>
        <cfvo type="num" val="0"/>
        <cfvo type="num" val="2"/>
        <cfvo type="num" val="4"/>
        <color theme="5" tint="0.39997558519241921"/>
        <color rgb="FFFFEB84"/>
        <color rgb="FF63BE7B"/>
      </colorScale>
    </cfRule>
  </conditionalFormatting>
  <conditionalFormatting sqref="AB48:AB61">
    <cfRule type="colorScale" priority="352">
      <colorScale>
        <cfvo type="num" val="&quot;0-1.99&quot;"/>
        <cfvo type="num" val="&quot;2.0-2.99&quot;"/>
        <cfvo type="num" val="&quot;3.0-4.0&quot;"/>
        <color theme="5" tint="0.59999389629810485"/>
        <color rgb="FFFFEB84"/>
        <color rgb="FF63BE7B"/>
      </colorScale>
    </cfRule>
  </conditionalFormatting>
  <conditionalFormatting sqref="AC48:AC61">
    <cfRule type="colorScale" priority="351">
      <colorScale>
        <cfvo type="num" val="0"/>
        <cfvo type="num" val="2"/>
        <cfvo type="num" val="4"/>
        <color theme="5" tint="0.39997558519241921"/>
        <color rgb="FFFFEB84"/>
        <color rgb="FF63BE7B"/>
      </colorScale>
    </cfRule>
  </conditionalFormatting>
  <conditionalFormatting sqref="AD48:AD61">
    <cfRule type="colorScale" priority="350">
      <colorScale>
        <cfvo type="num" val="&quot;0-1.99&quot;"/>
        <cfvo type="num" val="&quot;2.0-2.99&quot;"/>
        <cfvo type="num" val="&quot;3.0-4.0&quot;"/>
        <color theme="5" tint="0.59999389629810485"/>
        <color rgb="FFFFEB84"/>
        <color rgb="FF63BE7B"/>
      </colorScale>
    </cfRule>
  </conditionalFormatting>
  <conditionalFormatting sqref="AE48:AE61">
    <cfRule type="colorScale" priority="349">
      <colorScale>
        <cfvo type="num" val="0"/>
        <cfvo type="num" val="2"/>
        <cfvo type="num" val="4"/>
        <color theme="5" tint="0.39997558519241921"/>
        <color rgb="FFFFEB84"/>
        <color rgb="FF63BE7B"/>
      </colorScale>
    </cfRule>
  </conditionalFormatting>
  <conditionalFormatting sqref="AF48:AF61">
    <cfRule type="colorScale" priority="348">
      <colorScale>
        <cfvo type="num" val="&quot;0-1.99&quot;"/>
        <cfvo type="num" val="&quot;2.0-2.99&quot;"/>
        <cfvo type="num" val="&quot;3.0-4.0&quot;"/>
        <color theme="5" tint="0.59999389629810485"/>
        <color rgb="FFFFEB84"/>
        <color rgb="FF63BE7B"/>
      </colorScale>
    </cfRule>
  </conditionalFormatting>
  <conditionalFormatting sqref="AG48:AG61">
    <cfRule type="colorScale" priority="347">
      <colorScale>
        <cfvo type="num" val="0"/>
        <cfvo type="num" val="2"/>
        <cfvo type="num" val="4"/>
        <color theme="5" tint="0.39997558519241921"/>
        <color rgb="FFFFEB84"/>
        <color rgb="FF63BE7B"/>
      </colorScale>
    </cfRule>
  </conditionalFormatting>
  <conditionalFormatting sqref="AH48:AH61">
    <cfRule type="colorScale" priority="346">
      <colorScale>
        <cfvo type="num" val="&quot;0-1.99&quot;"/>
        <cfvo type="num" val="&quot;2.0-2.99&quot;"/>
        <cfvo type="num" val="&quot;3.0-4.0&quot;"/>
        <color theme="5" tint="0.59999389629810485"/>
        <color rgb="FFFFEB84"/>
        <color rgb="FF63BE7B"/>
      </colorScale>
    </cfRule>
  </conditionalFormatting>
  <conditionalFormatting sqref="AI48:AI61">
    <cfRule type="colorScale" priority="345">
      <colorScale>
        <cfvo type="num" val="0"/>
        <cfvo type="num" val="2"/>
        <cfvo type="num" val="4"/>
        <color theme="5" tint="0.39997558519241921"/>
        <color rgb="FFFFEB84"/>
        <color rgb="FF63BE7B"/>
      </colorScale>
    </cfRule>
  </conditionalFormatting>
  <conditionalFormatting sqref="AJ48:AJ61">
    <cfRule type="colorScale" priority="344">
      <colorScale>
        <cfvo type="num" val="&quot;0-1.99&quot;"/>
        <cfvo type="num" val="&quot;2.0-2.99&quot;"/>
        <cfvo type="num" val="&quot;3.0-4.0&quot;"/>
        <color theme="5" tint="0.59999389629810485"/>
        <color rgb="FFFFEB84"/>
        <color rgb="FF63BE7B"/>
      </colorScale>
    </cfRule>
  </conditionalFormatting>
  <conditionalFormatting sqref="AK48:AK61">
    <cfRule type="colorScale" priority="343">
      <colorScale>
        <cfvo type="num" val="0"/>
        <cfvo type="num" val="2"/>
        <cfvo type="num" val="4"/>
        <color theme="5" tint="0.39997558519241921"/>
        <color rgb="FFFFEB84"/>
        <color rgb="FF63BE7B"/>
      </colorScale>
    </cfRule>
  </conditionalFormatting>
  <conditionalFormatting sqref="AL48:AL61">
    <cfRule type="colorScale" priority="342">
      <colorScale>
        <cfvo type="num" val="&quot;0-1.99&quot;"/>
        <cfvo type="num" val="&quot;2.0-2.99&quot;"/>
        <cfvo type="num" val="&quot;3.0-4.0&quot;"/>
        <color theme="5" tint="0.59999389629810485"/>
        <color rgb="FFFFEB84"/>
        <color rgb="FF63BE7B"/>
      </colorScale>
    </cfRule>
  </conditionalFormatting>
  <conditionalFormatting sqref="AM48:AM61">
    <cfRule type="colorScale" priority="341">
      <colorScale>
        <cfvo type="num" val="0"/>
        <cfvo type="num" val="2"/>
        <cfvo type="num" val="4"/>
        <color theme="5" tint="0.39997558519241921"/>
        <color rgb="FFFFEB84"/>
        <color rgb="FF63BE7B"/>
      </colorScale>
    </cfRule>
  </conditionalFormatting>
  <conditionalFormatting sqref="AN48:AN61">
    <cfRule type="colorScale" priority="340">
      <colorScale>
        <cfvo type="num" val="&quot;0-1.99&quot;"/>
        <cfvo type="num" val="&quot;2.0-2.99&quot;"/>
        <cfvo type="num" val="&quot;3.0-4.0&quot;"/>
        <color theme="5" tint="0.59999389629810485"/>
        <color rgb="FFFFEB84"/>
        <color rgb="FF63BE7B"/>
      </colorScale>
    </cfRule>
  </conditionalFormatting>
  <conditionalFormatting sqref="AO48:AO61">
    <cfRule type="colorScale" priority="339">
      <colorScale>
        <cfvo type="num" val="0"/>
        <cfvo type="num" val="2"/>
        <cfvo type="num" val="4"/>
        <color theme="5" tint="0.39997558519241921"/>
        <color rgb="FFFFEB84"/>
        <color rgb="FF63BE7B"/>
      </colorScale>
    </cfRule>
  </conditionalFormatting>
  <conditionalFormatting sqref="AP48:AP61">
    <cfRule type="colorScale" priority="338">
      <colorScale>
        <cfvo type="num" val="&quot;0-1.99&quot;"/>
        <cfvo type="num" val="&quot;2.0-2.99&quot;"/>
        <cfvo type="num" val="&quot;3.0-4.0&quot;"/>
        <color theme="5" tint="0.59999389629810485"/>
        <color rgb="FFFFEB84"/>
        <color rgb="FF63BE7B"/>
      </colorScale>
    </cfRule>
  </conditionalFormatting>
  <conditionalFormatting sqref="AQ48:AQ61">
    <cfRule type="colorScale" priority="337">
      <colorScale>
        <cfvo type="num" val="0"/>
        <cfvo type="num" val="2"/>
        <cfvo type="num" val="4"/>
        <color theme="5" tint="0.39997558519241921"/>
        <color rgb="FFFFEB84"/>
        <color rgb="FF63BE7B"/>
      </colorScale>
    </cfRule>
  </conditionalFormatting>
  <conditionalFormatting sqref="AR48:AR61">
    <cfRule type="colorScale" priority="336">
      <colorScale>
        <cfvo type="num" val="&quot;0-1.99&quot;"/>
        <cfvo type="num" val="&quot;2.0-2.99&quot;"/>
        <cfvo type="num" val="&quot;3.0-4.0&quot;"/>
        <color theme="5" tint="0.59999389629810485"/>
        <color rgb="FFFFEB84"/>
        <color rgb="FF63BE7B"/>
      </colorScale>
    </cfRule>
  </conditionalFormatting>
  <conditionalFormatting sqref="AS48:AS61">
    <cfRule type="colorScale" priority="335">
      <colorScale>
        <cfvo type="num" val="0"/>
        <cfvo type="num" val="2"/>
        <cfvo type="num" val="4"/>
        <color theme="5" tint="0.39997558519241921"/>
        <color rgb="FFFFEB84"/>
        <color rgb="FF63BE7B"/>
      </colorScale>
    </cfRule>
  </conditionalFormatting>
  <conditionalFormatting sqref="AT48:AT61">
    <cfRule type="colorScale" priority="334">
      <colorScale>
        <cfvo type="num" val="&quot;0-1.99&quot;"/>
        <cfvo type="num" val="&quot;2.0-2.99&quot;"/>
        <cfvo type="num" val="&quot;3.0-4.0&quot;"/>
        <color theme="5" tint="0.59999389629810485"/>
        <color rgb="FFFFEB84"/>
        <color rgb="FF63BE7B"/>
      </colorScale>
    </cfRule>
  </conditionalFormatting>
  <conditionalFormatting sqref="AU48:AU61">
    <cfRule type="colorScale" priority="333">
      <colorScale>
        <cfvo type="num" val="0"/>
        <cfvo type="num" val="2"/>
        <cfvo type="num" val="4"/>
        <color theme="5" tint="0.39997558519241921"/>
        <color rgb="FFFFEB84"/>
        <color rgb="FF63BE7B"/>
      </colorScale>
    </cfRule>
  </conditionalFormatting>
  <conditionalFormatting sqref="AV98:AW1048576">
    <cfRule type="colorScale" priority="332">
      <colorScale>
        <cfvo type="num" val="&quot;0-1.99&quot;"/>
        <cfvo type="num" val="&quot;2.0-2.99&quot;"/>
        <cfvo type="num" val="&quot;3.0-4.0&quot;"/>
        <color theme="5" tint="0.59999389629810485"/>
        <color rgb="FFFFEB84"/>
        <color rgb="FF63BE7B"/>
      </colorScale>
    </cfRule>
  </conditionalFormatting>
  <conditionalFormatting sqref="AV6:AV47">
    <cfRule type="colorScale" priority="331">
      <colorScale>
        <cfvo type="num" val="&quot;0-1.99&quot;"/>
        <cfvo type="num" val="&quot;2.0-2.99&quot;"/>
        <cfvo type="num" val="&quot;3.0-4.0&quot;"/>
        <color theme="5" tint="0.59999389629810485"/>
        <color rgb="FFFFEB84"/>
        <color rgb="FF63BE7B"/>
      </colorScale>
    </cfRule>
  </conditionalFormatting>
  <conditionalFormatting sqref="AW6:AW47">
    <cfRule type="colorScale" priority="330">
      <colorScale>
        <cfvo type="num" val="0"/>
        <cfvo type="num" val="2"/>
        <cfvo type="num" val="4"/>
        <color theme="5" tint="0.39997558519241921"/>
        <color rgb="FFFFEB84"/>
        <color rgb="FF63BE7B"/>
      </colorScale>
    </cfRule>
  </conditionalFormatting>
  <conditionalFormatting sqref="AV48:AV61">
    <cfRule type="colorScale" priority="329">
      <colorScale>
        <cfvo type="num" val="&quot;0-1.99&quot;"/>
        <cfvo type="num" val="&quot;2.0-2.99&quot;"/>
        <cfvo type="num" val="&quot;3.0-4.0&quot;"/>
        <color theme="5" tint="0.59999389629810485"/>
        <color rgb="FFFFEB84"/>
        <color rgb="FF63BE7B"/>
      </colorScale>
    </cfRule>
  </conditionalFormatting>
  <conditionalFormatting sqref="AW48:AW61">
    <cfRule type="colorScale" priority="328">
      <colorScale>
        <cfvo type="num" val="0"/>
        <cfvo type="num" val="2"/>
        <cfvo type="num" val="4"/>
        <color theme="5" tint="0.39997558519241921"/>
        <color rgb="FFFFEB84"/>
        <color rgb="FF63BE7B"/>
      </colorScale>
    </cfRule>
  </conditionalFormatting>
  <conditionalFormatting sqref="AX98:AY1048576">
    <cfRule type="colorScale" priority="327">
      <colorScale>
        <cfvo type="num" val="&quot;0-1.99&quot;"/>
        <cfvo type="num" val="&quot;2.0-2.99&quot;"/>
        <cfvo type="num" val="&quot;3.0-4.0&quot;"/>
        <color theme="5" tint="0.59999389629810485"/>
        <color rgb="FFFFEB84"/>
        <color rgb="FF63BE7B"/>
      </colorScale>
    </cfRule>
  </conditionalFormatting>
  <conditionalFormatting sqref="AX6:AX47">
    <cfRule type="colorScale" priority="326">
      <colorScale>
        <cfvo type="num" val="&quot;0-1.99&quot;"/>
        <cfvo type="num" val="&quot;2.0-2.99&quot;"/>
        <cfvo type="num" val="&quot;3.0-4.0&quot;"/>
        <color theme="5" tint="0.59999389629810485"/>
        <color rgb="FFFFEB84"/>
        <color rgb="FF63BE7B"/>
      </colorScale>
    </cfRule>
  </conditionalFormatting>
  <conditionalFormatting sqref="AY6:AY47">
    <cfRule type="colorScale" priority="325">
      <colorScale>
        <cfvo type="num" val="0"/>
        <cfvo type="num" val="2"/>
        <cfvo type="num" val="4"/>
        <color theme="5" tint="0.39997558519241921"/>
        <color rgb="FFFFEB84"/>
        <color rgb="FF63BE7B"/>
      </colorScale>
    </cfRule>
  </conditionalFormatting>
  <conditionalFormatting sqref="AX48:AX61">
    <cfRule type="colorScale" priority="324">
      <colorScale>
        <cfvo type="num" val="&quot;0-1.99&quot;"/>
        <cfvo type="num" val="&quot;2.0-2.99&quot;"/>
        <cfvo type="num" val="&quot;3.0-4.0&quot;"/>
        <color theme="5" tint="0.59999389629810485"/>
        <color rgb="FFFFEB84"/>
        <color rgb="FF63BE7B"/>
      </colorScale>
    </cfRule>
  </conditionalFormatting>
  <conditionalFormatting sqref="AY48:AY61">
    <cfRule type="colorScale" priority="323">
      <colorScale>
        <cfvo type="num" val="0"/>
        <cfvo type="num" val="2"/>
        <cfvo type="num" val="4"/>
        <color theme="5" tint="0.39997558519241921"/>
        <color rgb="FFFFEB84"/>
        <color rgb="FF63BE7B"/>
      </colorScale>
    </cfRule>
  </conditionalFormatting>
  <conditionalFormatting sqref="AZ98:BA1048576">
    <cfRule type="colorScale" priority="322">
      <colorScale>
        <cfvo type="num" val="&quot;0-1.99&quot;"/>
        <cfvo type="num" val="&quot;2.0-2.99&quot;"/>
        <cfvo type="num" val="&quot;3.0-4.0&quot;"/>
        <color theme="5" tint="0.59999389629810485"/>
        <color rgb="FFFFEB84"/>
        <color rgb="FF63BE7B"/>
      </colorScale>
    </cfRule>
  </conditionalFormatting>
  <conditionalFormatting sqref="AZ6:AZ47">
    <cfRule type="colorScale" priority="321">
      <colorScale>
        <cfvo type="num" val="&quot;0-1.99&quot;"/>
        <cfvo type="num" val="&quot;2.0-2.99&quot;"/>
        <cfvo type="num" val="&quot;3.0-4.0&quot;"/>
        <color theme="5" tint="0.59999389629810485"/>
        <color rgb="FFFFEB84"/>
        <color rgb="FF63BE7B"/>
      </colorScale>
    </cfRule>
  </conditionalFormatting>
  <conditionalFormatting sqref="BA6:BA47">
    <cfRule type="colorScale" priority="320">
      <colorScale>
        <cfvo type="num" val="0"/>
        <cfvo type="num" val="2"/>
        <cfvo type="num" val="4"/>
        <color theme="5" tint="0.39997558519241921"/>
        <color rgb="FFFFEB84"/>
        <color rgb="FF63BE7B"/>
      </colorScale>
    </cfRule>
  </conditionalFormatting>
  <conditionalFormatting sqref="AZ48:AZ61">
    <cfRule type="colorScale" priority="319">
      <colorScale>
        <cfvo type="num" val="&quot;0-1.99&quot;"/>
        <cfvo type="num" val="&quot;2.0-2.99&quot;"/>
        <cfvo type="num" val="&quot;3.0-4.0&quot;"/>
        <color theme="5" tint="0.59999389629810485"/>
        <color rgb="FFFFEB84"/>
        <color rgb="FF63BE7B"/>
      </colorScale>
    </cfRule>
  </conditionalFormatting>
  <conditionalFormatting sqref="BA48:BA61">
    <cfRule type="colorScale" priority="318">
      <colorScale>
        <cfvo type="num" val="0"/>
        <cfvo type="num" val="2"/>
        <cfvo type="num" val="4"/>
        <color theme="5" tint="0.39997558519241921"/>
        <color rgb="FFFFEB84"/>
        <color rgb="FF63BE7B"/>
      </colorScale>
    </cfRule>
  </conditionalFormatting>
  <conditionalFormatting sqref="BB98:BC1048576">
    <cfRule type="colorScale" priority="317">
      <colorScale>
        <cfvo type="num" val="&quot;0-1.99&quot;"/>
        <cfvo type="num" val="&quot;2.0-2.99&quot;"/>
        <cfvo type="num" val="&quot;3.0-4.0&quot;"/>
        <color theme="5" tint="0.59999389629810485"/>
        <color rgb="FFFFEB84"/>
        <color rgb="FF63BE7B"/>
      </colorScale>
    </cfRule>
  </conditionalFormatting>
  <conditionalFormatting sqref="BB6:BB47">
    <cfRule type="colorScale" priority="316">
      <colorScale>
        <cfvo type="num" val="&quot;0-1.99&quot;"/>
        <cfvo type="num" val="&quot;2.0-2.99&quot;"/>
        <cfvo type="num" val="&quot;3.0-4.0&quot;"/>
        <color theme="5" tint="0.59999389629810485"/>
        <color rgb="FFFFEB84"/>
        <color rgb="FF63BE7B"/>
      </colorScale>
    </cfRule>
  </conditionalFormatting>
  <conditionalFormatting sqref="BC6:BC47">
    <cfRule type="colorScale" priority="315">
      <colorScale>
        <cfvo type="num" val="0"/>
        <cfvo type="num" val="2"/>
        <cfvo type="num" val="4"/>
        <color theme="5" tint="0.39997558519241921"/>
        <color rgb="FFFFEB84"/>
        <color rgb="FF63BE7B"/>
      </colorScale>
    </cfRule>
  </conditionalFormatting>
  <conditionalFormatting sqref="BB48:BB61">
    <cfRule type="colorScale" priority="314">
      <colorScale>
        <cfvo type="num" val="&quot;0-1.99&quot;"/>
        <cfvo type="num" val="&quot;2.0-2.99&quot;"/>
        <cfvo type="num" val="&quot;3.0-4.0&quot;"/>
        <color theme="5" tint="0.59999389629810485"/>
        <color rgb="FFFFEB84"/>
        <color rgb="FF63BE7B"/>
      </colorScale>
    </cfRule>
  </conditionalFormatting>
  <conditionalFormatting sqref="BC48:BC61">
    <cfRule type="colorScale" priority="313">
      <colorScale>
        <cfvo type="num" val="0"/>
        <cfvo type="num" val="2"/>
        <cfvo type="num" val="4"/>
        <color theme="5" tint="0.39997558519241921"/>
        <color rgb="FFFFEB84"/>
        <color rgb="FF63BE7B"/>
      </colorScale>
    </cfRule>
  </conditionalFormatting>
  <conditionalFormatting sqref="BD98:BE1048576">
    <cfRule type="colorScale" priority="312">
      <colorScale>
        <cfvo type="num" val="&quot;0-1.99&quot;"/>
        <cfvo type="num" val="&quot;2.0-2.99&quot;"/>
        <cfvo type="num" val="&quot;3.0-4.0&quot;"/>
        <color theme="5" tint="0.59999389629810485"/>
        <color rgb="FFFFEB84"/>
        <color rgb="FF63BE7B"/>
      </colorScale>
    </cfRule>
  </conditionalFormatting>
  <conditionalFormatting sqref="BD6:BD47">
    <cfRule type="colorScale" priority="311">
      <colorScale>
        <cfvo type="num" val="&quot;0-1.99&quot;"/>
        <cfvo type="num" val="&quot;2.0-2.99&quot;"/>
        <cfvo type="num" val="&quot;3.0-4.0&quot;"/>
        <color theme="5" tint="0.59999389629810485"/>
        <color rgb="FFFFEB84"/>
        <color rgb="FF63BE7B"/>
      </colorScale>
    </cfRule>
  </conditionalFormatting>
  <conditionalFormatting sqref="BE6:BE47">
    <cfRule type="colorScale" priority="310">
      <colorScale>
        <cfvo type="num" val="0"/>
        <cfvo type="num" val="2"/>
        <cfvo type="num" val="4"/>
        <color theme="5" tint="0.39997558519241921"/>
        <color rgb="FFFFEB84"/>
        <color rgb="FF63BE7B"/>
      </colorScale>
    </cfRule>
  </conditionalFormatting>
  <conditionalFormatting sqref="BD48:BD61">
    <cfRule type="colorScale" priority="309">
      <colorScale>
        <cfvo type="num" val="&quot;0-1.99&quot;"/>
        <cfvo type="num" val="&quot;2.0-2.99&quot;"/>
        <cfvo type="num" val="&quot;3.0-4.0&quot;"/>
        <color theme="5" tint="0.59999389629810485"/>
        <color rgb="FFFFEB84"/>
        <color rgb="FF63BE7B"/>
      </colorScale>
    </cfRule>
  </conditionalFormatting>
  <conditionalFormatting sqref="BE48:BE61">
    <cfRule type="colorScale" priority="308">
      <colorScale>
        <cfvo type="num" val="0"/>
        <cfvo type="num" val="2"/>
        <cfvo type="num" val="4"/>
        <color theme="5" tint="0.39997558519241921"/>
        <color rgb="FFFFEB84"/>
        <color rgb="FF63BE7B"/>
      </colorScale>
    </cfRule>
  </conditionalFormatting>
  <conditionalFormatting sqref="BF98:BG1048576">
    <cfRule type="colorScale" priority="307">
      <colorScale>
        <cfvo type="num" val="&quot;0-1.99&quot;"/>
        <cfvo type="num" val="&quot;2.0-2.99&quot;"/>
        <cfvo type="num" val="&quot;3.0-4.0&quot;"/>
        <color theme="5" tint="0.59999389629810485"/>
        <color rgb="FFFFEB84"/>
        <color rgb="FF63BE7B"/>
      </colorScale>
    </cfRule>
  </conditionalFormatting>
  <conditionalFormatting sqref="BF6:BF47">
    <cfRule type="colorScale" priority="306">
      <colorScale>
        <cfvo type="num" val="&quot;0-1.99&quot;"/>
        <cfvo type="num" val="&quot;2.0-2.99&quot;"/>
        <cfvo type="num" val="&quot;3.0-4.0&quot;"/>
        <color theme="5" tint="0.59999389629810485"/>
        <color rgb="FFFFEB84"/>
        <color rgb="FF63BE7B"/>
      </colorScale>
    </cfRule>
  </conditionalFormatting>
  <conditionalFormatting sqref="BG6:BG47">
    <cfRule type="colorScale" priority="305">
      <colorScale>
        <cfvo type="num" val="0"/>
        <cfvo type="num" val="2"/>
        <cfvo type="num" val="4"/>
        <color theme="5" tint="0.39997558519241921"/>
        <color rgb="FFFFEB84"/>
        <color rgb="FF63BE7B"/>
      </colorScale>
    </cfRule>
  </conditionalFormatting>
  <conditionalFormatting sqref="BF48:BF61">
    <cfRule type="colorScale" priority="304">
      <colorScale>
        <cfvo type="num" val="&quot;0-1.99&quot;"/>
        <cfvo type="num" val="&quot;2.0-2.99&quot;"/>
        <cfvo type="num" val="&quot;3.0-4.0&quot;"/>
        <color theme="5" tint="0.59999389629810485"/>
        <color rgb="FFFFEB84"/>
        <color rgb="FF63BE7B"/>
      </colorScale>
    </cfRule>
  </conditionalFormatting>
  <conditionalFormatting sqref="BG48:BG61">
    <cfRule type="colorScale" priority="303">
      <colorScale>
        <cfvo type="num" val="0"/>
        <cfvo type="num" val="2"/>
        <cfvo type="num" val="4"/>
        <color theme="5" tint="0.39997558519241921"/>
        <color rgb="FFFFEB84"/>
        <color rgb="FF63BE7B"/>
      </colorScale>
    </cfRule>
  </conditionalFormatting>
  <conditionalFormatting sqref="BH98:BI1048576">
    <cfRule type="colorScale" priority="302">
      <colorScale>
        <cfvo type="num" val="&quot;0-1.99&quot;"/>
        <cfvo type="num" val="&quot;2.0-2.99&quot;"/>
        <cfvo type="num" val="&quot;3.0-4.0&quot;"/>
        <color theme="5" tint="0.59999389629810485"/>
        <color rgb="FFFFEB84"/>
        <color rgb="FF63BE7B"/>
      </colorScale>
    </cfRule>
  </conditionalFormatting>
  <conditionalFormatting sqref="BH6:BH47">
    <cfRule type="colorScale" priority="301">
      <colorScale>
        <cfvo type="num" val="&quot;0-1.99&quot;"/>
        <cfvo type="num" val="&quot;2.0-2.99&quot;"/>
        <cfvo type="num" val="&quot;3.0-4.0&quot;"/>
        <color theme="5" tint="0.59999389629810485"/>
        <color rgb="FFFFEB84"/>
        <color rgb="FF63BE7B"/>
      </colorScale>
    </cfRule>
  </conditionalFormatting>
  <conditionalFormatting sqref="BI6:BI47">
    <cfRule type="colorScale" priority="300">
      <colorScale>
        <cfvo type="num" val="0"/>
        <cfvo type="num" val="2"/>
        <cfvo type="num" val="4"/>
        <color theme="5" tint="0.39997558519241921"/>
        <color rgb="FFFFEB84"/>
        <color rgb="FF63BE7B"/>
      </colorScale>
    </cfRule>
  </conditionalFormatting>
  <conditionalFormatting sqref="BH48:BH61">
    <cfRule type="colorScale" priority="299">
      <colorScale>
        <cfvo type="num" val="&quot;0-1.99&quot;"/>
        <cfvo type="num" val="&quot;2.0-2.99&quot;"/>
        <cfvo type="num" val="&quot;3.0-4.0&quot;"/>
        <color theme="5" tint="0.59999389629810485"/>
        <color rgb="FFFFEB84"/>
        <color rgb="FF63BE7B"/>
      </colorScale>
    </cfRule>
  </conditionalFormatting>
  <conditionalFormatting sqref="BI48:BI61">
    <cfRule type="colorScale" priority="298">
      <colorScale>
        <cfvo type="num" val="0"/>
        <cfvo type="num" val="2"/>
        <cfvo type="num" val="4"/>
        <color theme="5" tint="0.39997558519241921"/>
        <color rgb="FFFFEB84"/>
        <color rgb="FF63BE7B"/>
      </colorScale>
    </cfRule>
  </conditionalFormatting>
  <conditionalFormatting sqref="BJ98:BK1048576">
    <cfRule type="colorScale" priority="297">
      <colorScale>
        <cfvo type="num" val="&quot;0-1.99&quot;"/>
        <cfvo type="num" val="&quot;2.0-2.99&quot;"/>
        <cfvo type="num" val="&quot;3.0-4.0&quot;"/>
        <color theme="5" tint="0.59999389629810485"/>
        <color rgb="FFFFEB84"/>
        <color rgb="FF63BE7B"/>
      </colorScale>
    </cfRule>
  </conditionalFormatting>
  <conditionalFormatting sqref="BJ6:BJ47">
    <cfRule type="colorScale" priority="296">
      <colorScale>
        <cfvo type="num" val="&quot;0-1.99&quot;"/>
        <cfvo type="num" val="&quot;2.0-2.99&quot;"/>
        <cfvo type="num" val="&quot;3.0-4.0&quot;"/>
        <color theme="5" tint="0.59999389629810485"/>
        <color rgb="FFFFEB84"/>
        <color rgb="FF63BE7B"/>
      </colorScale>
    </cfRule>
  </conditionalFormatting>
  <conditionalFormatting sqref="BK6:BK47">
    <cfRule type="colorScale" priority="295">
      <colorScale>
        <cfvo type="num" val="0"/>
        <cfvo type="num" val="2"/>
        <cfvo type="num" val="4"/>
        <color theme="5" tint="0.39997558519241921"/>
        <color rgb="FFFFEB84"/>
        <color rgb="FF63BE7B"/>
      </colorScale>
    </cfRule>
  </conditionalFormatting>
  <conditionalFormatting sqref="BJ48:BJ61">
    <cfRule type="colorScale" priority="294">
      <colorScale>
        <cfvo type="num" val="&quot;0-1.99&quot;"/>
        <cfvo type="num" val="&quot;2.0-2.99&quot;"/>
        <cfvo type="num" val="&quot;3.0-4.0&quot;"/>
        <color theme="5" tint="0.59999389629810485"/>
        <color rgb="FFFFEB84"/>
        <color rgb="FF63BE7B"/>
      </colorScale>
    </cfRule>
  </conditionalFormatting>
  <conditionalFormatting sqref="BK48:BK61">
    <cfRule type="colorScale" priority="293">
      <colorScale>
        <cfvo type="num" val="0"/>
        <cfvo type="num" val="2"/>
        <cfvo type="num" val="4"/>
        <color theme="5" tint="0.39997558519241921"/>
        <color rgb="FFFFEB84"/>
        <color rgb="FF63BE7B"/>
      </colorScale>
    </cfRule>
  </conditionalFormatting>
  <conditionalFormatting sqref="BL98:BM1048576">
    <cfRule type="colorScale" priority="292">
      <colorScale>
        <cfvo type="num" val="&quot;0-1.99&quot;"/>
        <cfvo type="num" val="&quot;2.0-2.99&quot;"/>
        <cfvo type="num" val="&quot;3.0-4.0&quot;"/>
        <color theme="5" tint="0.59999389629810485"/>
        <color rgb="FFFFEB84"/>
        <color rgb="FF63BE7B"/>
      </colorScale>
    </cfRule>
  </conditionalFormatting>
  <conditionalFormatting sqref="BL6:BL47">
    <cfRule type="colorScale" priority="291">
      <colorScale>
        <cfvo type="num" val="&quot;0-1.99&quot;"/>
        <cfvo type="num" val="&quot;2.0-2.99&quot;"/>
        <cfvo type="num" val="&quot;3.0-4.0&quot;"/>
        <color theme="5" tint="0.59999389629810485"/>
        <color rgb="FFFFEB84"/>
        <color rgb="FF63BE7B"/>
      </colorScale>
    </cfRule>
  </conditionalFormatting>
  <conditionalFormatting sqref="BM6:BM47">
    <cfRule type="colorScale" priority="290">
      <colorScale>
        <cfvo type="num" val="0"/>
        <cfvo type="num" val="2"/>
        <cfvo type="num" val="4"/>
        <color theme="5" tint="0.39997558519241921"/>
        <color rgb="FFFFEB84"/>
        <color rgb="FF63BE7B"/>
      </colorScale>
    </cfRule>
  </conditionalFormatting>
  <conditionalFormatting sqref="BL48:BL61">
    <cfRule type="colorScale" priority="289">
      <colorScale>
        <cfvo type="num" val="&quot;0-1.99&quot;"/>
        <cfvo type="num" val="&quot;2.0-2.99&quot;"/>
        <cfvo type="num" val="&quot;3.0-4.0&quot;"/>
        <color theme="5" tint="0.59999389629810485"/>
        <color rgb="FFFFEB84"/>
        <color rgb="FF63BE7B"/>
      </colorScale>
    </cfRule>
  </conditionalFormatting>
  <conditionalFormatting sqref="BM48:BM61">
    <cfRule type="colorScale" priority="288">
      <colorScale>
        <cfvo type="num" val="0"/>
        <cfvo type="num" val="2"/>
        <cfvo type="num" val="4"/>
        <color theme="5" tint="0.39997558519241921"/>
        <color rgb="FFFFEB84"/>
        <color rgb="FF63BE7B"/>
      </colorScale>
    </cfRule>
  </conditionalFormatting>
  <conditionalFormatting sqref="BN98:BO1048576">
    <cfRule type="colorScale" priority="287">
      <colorScale>
        <cfvo type="num" val="&quot;0-1.99&quot;"/>
        <cfvo type="num" val="&quot;2.0-2.99&quot;"/>
        <cfvo type="num" val="&quot;3.0-4.0&quot;"/>
        <color theme="5" tint="0.59999389629810485"/>
        <color rgb="FFFFEB84"/>
        <color rgb="FF63BE7B"/>
      </colorScale>
    </cfRule>
  </conditionalFormatting>
  <conditionalFormatting sqref="BN6:BN47">
    <cfRule type="colorScale" priority="286">
      <colorScale>
        <cfvo type="num" val="&quot;0-1.99&quot;"/>
        <cfvo type="num" val="&quot;2.0-2.99&quot;"/>
        <cfvo type="num" val="&quot;3.0-4.0&quot;"/>
        <color theme="5" tint="0.59999389629810485"/>
        <color rgb="FFFFEB84"/>
        <color rgb="FF63BE7B"/>
      </colorScale>
    </cfRule>
  </conditionalFormatting>
  <conditionalFormatting sqref="BO6:BO47">
    <cfRule type="colorScale" priority="285">
      <colorScale>
        <cfvo type="num" val="0"/>
        <cfvo type="num" val="2"/>
        <cfvo type="num" val="4"/>
        <color theme="5" tint="0.39997558519241921"/>
        <color rgb="FFFFEB84"/>
        <color rgb="FF63BE7B"/>
      </colorScale>
    </cfRule>
  </conditionalFormatting>
  <conditionalFormatting sqref="BN48:BN61">
    <cfRule type="colorScale" priority="284">
      <colorScale>
        <cfvo type="num" val="&quot;0-1.99&quot;"/>
        <cfvo type="num" val="&quot;2.0-2.99&quot;"/>
        <cfvo type="num" val="&quot;3.0-4.0&quot;"/>
        <color theme="5" tint="0.59999389629810485"/>
        <color rgb="FFFFEB84"/>
        <color rgb="FF63BE7B"/>
      </colorScale>
    </cfRule>
  </conditionalFormatting>
  <conditionalFormatting sqref="BO48:BO61">
    <cfRule type="colorScale" priority="283">
      <colorScale>
        <cfvo type="num" val="0"/>
        <cfvo type="num" val="2"/>
        <cfvo type="num" val="4"/>
        <color theme="5" tint="0.39997558519241921"/>
        <color rgb="FFFFEB84"/>
        <color rgb="FF63BE7B"/>
      </colorScale>
    </cfRule>
  </conditionalFormatting>
  <conditionalFormatting sqref="BP98:BQ1048576">
    <cfRule type="colorScale" priority="282">
      <colorScale>
        <cfvo type="num" val="&quot;0-1.99&quot;"/>
        <cfvo type="num" val="&quot;2.0-2.99&quot;"/>
        <cfvo type="num" val="&quot;3.0-4.0&quot;"/>
        <color theme="5" tint="0.59999389629810485"/>
        <color rgb="FFFFEB84"/>
        <color rgb="FF63BE7B"/>
      </colorScale>
    </cfRule>
  </conditionalFormatting>
  <conditionalFormatting sqref="BP6:BP47">
    <cfRule type="colorScale" priority="281">
      <colorScale>
        <cfvo type="num" val="&quot;0-1.99&quot;"/>
        <cfvo type="num" val="&quot;2.0-2.99&quot;"/>
        <cfvo type="num" val="&quot;3.0-4.0&quot;"/>
        <color theme="5" tint="0.59999389629810485"/>
        <color rgb="FFFFEB84"/>
        <color rgb="FF63BE7B"/>
      </colorScale>
    </cfRule>
  </conditionalFormatting>
  <conditionalFormatting sqref="BQ6:BQ47">
    <cfRule type="colorScale" priority="280">
      <colorScale>
        <cfvo type="num" val="0"/>
        <cfvo type="num" val="2"/>
        <cfvo type="num" val="4"/>
        <color theme="5" tint="0.39997558519241921"/>
        <color rgb="FFFFEB84"/>
        <color rgb="FF63BE7B"/>
      </colorScale>
    </cfRule>
  </conditionalFormatting>
  <conditionalFormatting sqref="BP48:BP61">
    <cfRule type="colorScale" priority="279">
      <colorScale>
        <cfvo type="num" val="&quot;0-1.99&quot;"/>
        <cfvo type="num" val="&quot;2.0-2.99&quot;"/>
        <cfvo type="num" val="&quot;3.0-4.0&quot;"/>
        <color theme="5" tint="0.59999389629810485"/>
        <color rgb="FFFFEB84"/>
        <color rgb="FF63BE7B"/>
      </colorScale>
    </cfRule>
  </conditionalFormatting>
  <conditionalFormatting sqref="BQ48:BQ61">
    <cfRule type="colorScale" priority="278">
      <colorScale>
        <cfvo type="num" val="0"/>
        <cfvo type="num" val="2"/>
        <cfvo type="num" val="4"/>
        <color theme="5" tint="0.39997558519241921"/>
        <color rgb="FFFFEB84"/>
        <color rgb="FF63BE7B"/>
      </colorScale>
    </cfRule>
  </conditionalFormatting>
  <conditionalFormatting sqref="BR98:BS1048576">
    <cfRule type="colorScale" priority="277">
      <colorScale>
        <cfvo type="num" val="&quot;0-1.99&quot;"/>
        <cfvo type="num" val="&quot;2.0-2.99&quot;"/>
        <cfvo type="num" val="&quot;3.0-4.0&quot;"/>
        <color theme="5" tint="0.59999389629810485"/>
        <color rgb="FFFFEB84"/>
        <color rgb="FF63BE7B"/>
      </colorScale>
    </cfRule>
  </conditionalFormatting>
  <conditionalFormatting sqref="BR6:BR47">
    <cfRule type="colorScale" priority="276">
      <colorScale>
        <cfvo type="num" val="&quot;0-1.99&quot;"/>
        <cfvo type="num" val="&quot;2.0-2.99&quot;"/>
        <cfvo type="num" val="&quot;3.0-4.0&quot;"/>
        <color theme="5" tint="0.59999389629810485"/>
        <color rgb="FFFFEB84"/>
        <color rgb="FF63BE7B"/>
      </colorScale>
    </cfRule>
  </conditionalFormatting>
  <conditionalFormatting sqref="BS6:BS47">
    <cfRule type="colorScale" priority="275">
      <colorScale>
        <cfvo type="num" val="0"/>
        <cfvo type="num" val="2"/>
        <cfvo type="num" val="4"/>
        <color theme="5" tint="0.39997558519241921"/>
        <color rgb="FFFFEB84"/>
        <color rgb="FF63BE7B"/>
      </colorScale>
    </cfRule>
  </conditionalFormatting>
  <conditionalFormatting sqref="BR48:BR61">
    <cfRule type="colorScale" priority="274">
      <colorScale>
        <cfvo type="num" val="&quot;0-1.99&quot;"/>
        <cfvo type="num" val="&quot;2.0-2.99&quot;"/>
        <cfvo type="num" val="&quot;3.0-4.0&quot;"/>
        <color theme="5" tint="0.59999389629810485"/>
        <color rgb="FFFFEB84"/>
        <color rgb="FF63BE7B"/>
      </colorScale>
    </cfRule>
  </conditionalFormatting>
  <conditionalFormatting sqref="BS48:BS61">
    <cfRule type="colorScale" priority="273">
      <colorScale>
        <cfvo type="num" val="0"/>
        <cfvo type="num" val="2"/>
        <cfvo type="num" val="4"/>
        <color theme="5" tint="0.39997558519241921"/>
        <color rgb="FFFFEB84"/>
        <color rgb="FF63BE7B"/>
      </colorScale>
    </cfRule>
  </conditionalFormatting>
  <conditionalFormatting sqref="B62:B68">
    <cfRule type="colorScale" priority="272">
      <colorScale>
        <cfvo type="num" val="&quot;0-1.99&quot;"/>
        <cfvo type="num" val="&quot;2.0-2.99&quot;"/>
        <cfvo type="num" val="&quot;3.0-4.0&quot;"/>
        <color theme="5" tint="0.59999389629810485"/>
        <color rgb="FFFFEB84"/>
        <color rgb="FF63BE7B"/>
      </colorScale>
    </cfRule>
  </conditionalFormatting>
  <conditionalFormatting sqref="C62:C68">
    <cfRule type="colorScale" priority="271">
      <colorScale>
        <cfvo type="num" val="0"/>
        <cfvo type="num" val="2"/>
        <cfvo type="num" val="4"/>
        <color theme="5" tint="0.39997558519241921"/>
        <color rgb="FFFFEB84"/>
        <color rgb="FF63BE7B"/>
      </colorScale>
    </cfRule>
  </conditionalFormatting>
  <conditionalFormatting sqref="B69:B75">
    <cfRule type="colorScale" priority="270">
      <colorScale>
        <cfvo type="num" val="&quot;0-1.99&quot;"/>
        <cfvo type="num" val="&quot;2.0-2.99&quot;"/>
        <cfvo type="num" val="&quot;3.0-4.0&quot;"/>
        <color theme="5" tint="0.59999389629810485"/>
        <color rgb="FFFFEB84"/>
        <color rgb="FF63BE7B"/>
      </colorScale>
    </cfRule>
  </conditionalFormatting>
  <conditionalFormatting sqref="C69:C75">
    <cfRule type="colorScale" priority="269">
      <colorScale>
        <cfvo type="num" val="0"/>
        <cfvo type="num" val="2"/>
        <cfvo type="num" val="4"/>
        <color theme="5" tint="0.39997558519241921"/>
        <color rgb="FFFFEB84"/>
        <color rgb="FF63BE7B"/>
      </colorScale>
    </cfRule>
  </conditionalFormatting>
  <conditionalFormatting sqref="D62:D68">
    <cfRule type="colorScale" priority="268">
      <colorScale>
        <cfvo type="num" val="&quot;0-1.99&quot;"/>
        <cfvo type="num" val="&quot;2.0-2.99&quot;"/>
        <cfvo type="num" val="&quot;3.0-4.0&quot;"/>
        <color theme="5" tint="0.59999389629810485"/>
        <color rgb="FFFFEB84"/>
        <color rgb="FF63BE7B"/>
      </colorScale>
    </cfRule>
  </conditionalFormatting>
  <conditionalFormatting sqref="E62:E68">
    <cfRule type="colorScale" priority="267">
      <colorScale>
        <cfvo type="num" val="0"/>
        <cfvo type="num" val="2"/>
        <cfvo type="num" val="4"/>
        <color theme="5" tint="0.39997558519241921"/>
        <color rgb="FFFFEB84"/>
        <color rgb="FF63BE7B"/>
      </colorScale>
    </cfRule>
  </conditionalFormatting>
  <conditionalFormatting sqref="D69:D75">
    <cfRule type="colorScale" priority="266">
      <colorScale>
        <cfvo type="num" val="&quot;0-1.99&quot;"/>
        <cfvo type="num" val="&quot;2.0-2.99&quot;"/>
        <cfvo type="num" val="&quot;3.0-4.0&quot;"/>
        <color theme="5" tint="0.59999389629810485"/>
        <color rgb="FFFFEB84"/>
        <color rgb="FF63BE7B"/>
      </colorScale>
    </cfRule>
  </conditionalFormatting>
  <conditionalFormatting sqref="E69:E75">
    <cfRule type="colorScale" priority="265">
      <colorScale>
        <cfvo type="num" val="0"/>
        <cfvo type="num" val="2"/>
        <cfvo type="num" val="4"/>
        <color theme="5" tint="0.39997558519241921"/>
        <color rgb="FFFFEB84"/>
        <color rgb="FF63BE7B"/>
      </colorScale>
    </cfRule>
  </conditionalFormatting>
  <conditionalFormatting sqref="F62:F68">
    <cfRule type="colorScale" priority="264">
      <colorScale>
        <cfvo type="num" val="&quot;0-1.99&quot;"/>
        <cfvo type="num" val="&quot;2.0-2.99&quot;"/>
        <cfvo type="num" val="&quot;3.0-4.0&quot;"/>
        <color theme="5" tint="0.59999389629810485"/>
        <color rgb="FFFFEB84"/>
        <color rgb="FF63BE7B"/>
      </colorScale>
    </cfRule>
  </conditionalFormatting>
  <conditionalFormatting sqref="G62:G68">
    <cfRule type="colorScale" priority="263">
      <colorScale>
        <cfvo type="num" val="0"/>
        <cfvo type="num" val="2"/>
        <cfvo type="num" val="4"/>
        <color theme="5" tint="0.39997558519241921"/>
        <color rgb="FFFFEB84"/>
        <color rgb="FF63BE7B"/>
      </colorScale>
    </cfRule>
  </conditionalFormatting>
  <conditionalFormatting sqref="F69:F75">
    <cfRule type="colorScale" priority="262">
      <colorScale>
        <cfvo type="num" val="&quot;0-1.99&quot;"/>
        <cfvo type="num" val="&quot;2.0-2.99&quot;"/>
        <cfvo type="num" val="&quot;3.0-4.0&quot;"/>
        <color theme="5" tint="0.59999389629810485"/>
        <color rgb="FFFFEB84"/>
        <color rgb="FF63BE7B"/>
      </colorScale>
    </cfRule>
  </conditionalFormatting>
  <conditionalFormatting sqref="G69:G75">
    <cfRule type="colorScale" priority="261">
      <colorScale>
        <cfvo type="num" val="0"/>
        <cfvo type="num" val="2"/>
        <cfvo type="num" val="4"/>
        <color theme="5" tint="0.39997558519241921"/>
        <color rgb="FFFFEB84"/>
        <color rgb="FF63BE7B"/>
      </colorScale>
    </cfRule>
  </conditionalFormatting>
  <conditionalFormatting sqref="H62:H68">
    <cfRule type="colorScale" priority="260">
      <colorScale>
        <cfvo type="num" val="&quot;0-1.99&quot;"/>
        <cfvo type="num" val="&quot;2.0-2.99&quot;"/>
        <cfvo type="num" val="&quot;3.0-4.0&quot;"/>
        <color theme="5" tint="0.59999389629810485"/>
        <color rgb="FFFFEB84"/>
        <color rgb="FF63BE7B"/>
      </colorScale>
    </cfRule>
  </conditionalFormatting>
  <conditionalFormatting sqref="I62:I68">
    <cfRule type="colorScale" priority="259">
      <colorScale>
        <cfvo type="num" val="0"/>
        <cfvo type="num" val="2"/>
        <cfvo type="num" val="4"/>
        <color theme="5" tint="0.39997558519241921"/>
        <color rgb="FFFFEB84"/>
        <color rgb="FF63BE7B"/>
      </colorScale>
    </cfRule>
  </conditionalFormatting>
  <conditionalFormatting sqref="H69:H75">
    <cfRule type="colorScale" priority="258">
      <colorScale>
        <cfvo type="num" val="&quot;0-1.99&quot;"/>
        <cfvo type="num" val="&quot;2.0-2.99&quot;"/>
        <cfvo type="num" val="&quot;3.0-4.0&quot;"/>
        <color theme="5" tint="0.59999389629810485"/>
        <color rgb="FFFFEB84"/>
        <color rgb="FF63BE7B"/>
      </colorScale>
    </cfRule>
  </conditionalFormatting>
  <conditionalFormatting sqref="I69:I75">
    <cfRule type="colorScale" priority="257">
      <colorScale>
        <cfvo type="num" val="0"/>
        <cfvo type="num" val="2"/>
        <cfvo type="num" val="4"/>
        <color theme="5" tint="0.39997558519241921"/>
        <color rgb="FFFFEB84"/>
        <color rgb="FF63BE7B"/>
      </colorScale>
    </cfRule>
  </conditionalFormatting>
  <conditionalFormatting sqref="J62:J68">
    <cfRule type="colorScale" priority="256">
      <colorScale>
        <cfvo type="num" val="&quot;0-1.99&quot;"/>
        <cfvo type="num" val="&quot;2.0-2.99&quot;"/>
        <cfvo type="num" val="&quot;3.0-4.0&quot;"/>
        <color theme="5" tint="0.59999389629810485"/>
        <color rgb="FFFFEB84"/>
        <color rgb="FF63BE7B"/>
      </colorScale>
    </cfRule>
  </conditionalFormatting>
  <conditionalFormatting sqref="K62:K68">
    <cfRule type="colorScale" priority="255">
      <colorScale>
        <cfvo type="num" val="0"/>
        <cfvo type="num" val="2"/>
        <cfvo type="num" val="4"/>
        <color theme="5" tint="0.39997558519241921"/>
        <color rgb="FFFFEB84"/>
        <color rgb="FF63BE7B"/>
      </colorScale>
    </cfRule>
  </conditionalFormatting>
  <conditionalFormatting sqref="J69:J75">
    <cfRule type="colorScale" priority="254">
      <colorScale>
        <cfvo type="num" val="&quot;0-1.99&quot;"/>
        <cfvo type="num" val="&quot;2.0-2.99&quot;"/>
        <cfvo type="num" val="&quot;3.0-4.0&quot;"/>
        <color theme="5" tint="0.59999389629810485"/>
        <color rgb="FFFFEB84"/>
        <color rgb="FF63BE7B"/>
      </colorScale>
    </cfRule>
  </conditionalFormatting>
  <conditionalFormatting sqref="K69:K75">
    <cfRule type="colorScale" priority="253">
      <colorScale>
        <cfvo type="num" val="0"/>
        <cfvo type="num" val="2"/>
        <cfvo type="num" val="4"/>
        <color theme="5" tint="0.39997558519241921"/>
        <color rgb="FFFFEB84"/>
        <color rgb="FF63BE7B"/>
      </colorScale>
    </cfRule>
  </conditionalFormatting>
  <conditionalFormatting sqref="L62:L68">
    <cfRule type="colorScale" priority="252">
      <colorScale>
        <cfvo type="num" val="&quot;0-1.99&quot;"/>
        <cfvo type="num" val="&quot;2.0-2.99&quot;"/>
        <cfvo type="num" val="&quot;3.0-4.0&quot;"/>
        <color theme="5" tint="0.59999389629810485"/>
        <color rgb="FFFFEB84"/>
        <color rgb="FF63BE7B"/>
      </colorScale>
    </cfRule>
  </conditionalFormatting>
  <conditionalFormatting sqref="M62:M68">
    <cfRule type="colorScale" priority="251">
      <colorScale>
        <cfvo type="num" val="0"/>
        <cfvo type="num" val="2"/>
        <cfvo type="num" val="4"/>
        <color theme="5" tint="0.39997558519241921"/>
        <color rgb="FFFFEB84"/>
        <color rgb="FF63BE7B"/>
      </colorScale>
    </cfRule>
  </conditionalFormatting>
  <conditionalFormatting sqref="L69:L75">
    <cfRule type="colorScale" priority="250">
      <colorScale>
        <cfvo type="num" val="&quot;0-1.99&quot;"/>
        <cfvo type="num" val="&quot;2.0-2.99&quot;"/>
        <cfvo type="num" val="&quot;3.0-4.0&quot;"/>
        <color theme="5" tint="0.59999389629810485"/>
        <color rgb="FFFFEB84"/>
        <color rgb="FF63BE7B"/>
      </colorScale>
    </cfRule>
  </conditionalFormatting>
  <conditionalFormatting sqref="M69:M75">
    <cfRule type="colorScale" priority="249">
      <colorScale>
        <cfvo type="num" val="0"/>
        <cfvo type="num" val="2"/>
        <cfvo type="num" val="4"/>
        <color theme="5" tint="0.39997558519241921"/>
        <color rgb="FFFFEB84"/>
        <color rgb="FF63BE7B"/>
      </colorScale>
    </cfRule>
  </conditionalFormatting>
  <conditionalFormatting sqref="N62:N68">
    <cfRule type="colorScale" priority="248">
      <colorScale>
        <cfvo type="num" val="&quot;0-1.99&quot;"/>
        <cfvo type="num" val="&quot;2.0-2.99&quot;"/>
        <cfvo type="num" val="&quot;3.0-4.0&quot;"/>
        <color theme="5" tint="0.59999389629810485"/>
        <color rgb="FFFFEB84"/>
        <color rgb="FF63BE7B"/>
      </colorScale>
    </cfRule>
  </conditionalFormatting>
  <conditionalFormatting sqref="O62:O68">
    <cfRule type="colorScale" priority="247">
      <colorScale>
        <cfvo type="num" val="0"/>
        <cfvo type="num" val="2"/>
        <cfvo type="num" val="4"/>
        <color theme="5" tint="0.39997558519241921"/>
        <color rgb="FFFFEB84"/>
        <color rgb="FF63BE7B"/>
      </colorScale>
    </cfRule>
  </conditionalFormatting>
  <conditionalFormatting sqref="N69:N75">
    <cfRule type="colorScale" priority="246">
      <colorScale>
        <cfvo type="num" val="&quot;0-1.99&quot;"/>
        <cfvo type="num" val="&quot;2.0-2.99&quot;"/>
        <cfvo type="num" val="&quot;3.0-4.0&quot;"/>
        <color theme="5" tint="0.59999389629810485"/>
        <color rgb="FFFFEB84"/>
        <color rgb="FF63BE7B"/>
      </colorScale>
    </cfRule>
  </conditionalFormatting>
  <conditionalFormatting sqref="O69:O75">
    <cfRule type="colorScale" priority="245">
      <colorScale>
        <cfvo type="num" val="0"/>
        <cfvo type="num" val="2"/>
        <cfvo type="num" val="4"/>
        <color theme="5" tint="0.39997558519241921"/>
        <color rgb="FFFFEB84"/>
        <color rgb="FF63BE7B"/>
      </colorScale>
    </cfRule>
  </conditionalFormatting>
  <conditionalFormatting sqref="P62:P68">
    <cfRule type="colorScale" priority="244">
      <colorScale>
        <cfvo type="num" val="&quot;0-1.99&quot;"/>
        <cfvo type="num" val="&quot;2.0-2.99&quot;"/>
        <cfvo type="num" val="&quot;3.0-4.0&quot;"/>
        <color theme="5" tint="0.59999389629810485"/>
        <color rgb="FFFFEB84"/>
        <color rgb="FF63BE7B"/>
      </colorScale>
    </cfRule>
  </conditionalFormatting>
  <conditionalFormatting sqref="Q62:Q68">
    <cfRule type="colorScale" priority="243">
      <colorScale>
        <cfvo type="num" val="0"/>
        <cfvo type="num" val="2"/>
        <cfvo type="num" val="4"/>
        <color theme="5" tint="0.39997558519241921"/>
        <color rgb="FFFFEB84"/>
        <color rgb="FF63BE7B"/>
      </colorScale>
    </cfRule>
  </conditionalFormatting>
  <conditionalFormatting sqref="P69:P75">
    <cfRule type="colorScale" priority="242">
      <colorScale>
        <cfvo type="num" val="&quot;0-1.99&quot;"/>
        <cfvo type="num" val="&quot;2.0-2.99&quot;"/>
        <cfvo type="num" val="&quot;3.0-4.0&quot;"/>
        <color theme="5" tint="0.59999389629810485"/>
        <color rgb="FFFFEB84"/>
        <color rgb="FF63BE7B"/>
      </colorScale>
    </cfRule>
  </conditionalFormatting>
  <conditionalFormatting sqref="Q69:Q75">
    <cfRule type="colorScale" priority="241">
      <colorScale>
        <cfvo type="num" val="0"/>
        <cfvo type="num" val="2"/>
        <cfvo type="num" val="4"/>
        <color theme="5" tint="0.39997558519241921"/>
        <color rgb="FFFFEB84"/>
        <color rgb="FF63BE7B"/>
      </colorScale>
    </cfRule>
  </conditionalFormatting>
  <conditionalFormatting sqref="R62:R68">
    <cfRule type="colorScale" priority="240">
      <colorScale>
        <cfvo type="num" val="&quot;0-1.99&quot;"/>
        <cfvo type="num" val="&quot;2.0-2.99&quot;"/>
        <cfvo type="num" val="&quot;3.0-4.0&quot;"/>
        <color theme="5" tint="0.59999389629810485"/>
        <color rgb="FFFFEB84"/>
        <color rgb="FF63BE7B"/>
      </colorScale>
    </cfRule>
  </conditionalFormatting>
  <conditionalFormatting sqref="S62:S68">
    <cfRule type="colorScale" priority="239">
      <colorScale>
        <cfvo type="num" val="0"/>
        <cfvo type="num" val="2"/>
        <cfvo type="num" val="4"/>
        <color theme="5" tint="0.39997558519241921"/>
        <color rgb="FFFFEB84"/>
        <color rgb="FF63BE7B"/>
      </colorScale>
    </cfRule>
  </conditionalFormatting>
  <conditionalFormatting sqref="R69:R75">
    <cfRule type="colorScale" priority="238">
      <colorScale>
        <cfvo type="num" val="&quot;0-1.99&quot;"/>
        <cfvo type="num" val="&quot;2.0-2.99&quot;"/>
        <cfvo type="num" val="&quot;3.0-4.0&quot;"/>
        <color theme="5" tint="0.59999389629810485"/>
        <color rgb="FFFFEB84"/>
        <color rgb="FF63BE7B"/>
      </colorScale>
    </cfRule>
  </conditionalFormatting>
  <conditionalFormatting sqref="S69:S75">
    <cfRule type="colorScale" priority="237">
      <colorScale>
        <cfvo type="num" val="0"/>
        <cfvo type="num" val="2"/>
        <cfvo type="num" val="4"/>
        <color theme="5" tint="0.39997558519241921"/>
        <color rgb="FFFFEB84"/>
        <color rgb="FF63BE7B"/>
      </colorScale>
    </cfRule>
  </conditionalFormatting>
  <conditionalFormatting sqref="T62:T68">
    <cfRule type="colorScale" priority="236">
      <colorScale>
        <cfvo type="num" val="&quot;0-1.99&quot;"/>
        <cfvo type="num" val="&quot;2.0-2.99&quot;"/>
        <cfvo type="num" val="&quot;3.0-4.0&quot;"/>
        <color theme="5" tint="0.59999389629810485"/>
        <color rgb="FFFFEB84"/>
        <color rgb="FF63BE7B"/>
      </colorScale>
    </cfRule>
  </conditionalFormatting>
  <conditionalFormatting sqref="U62:U68">
    <cfRule type="colorScale" priority="235">
      <colorScale>
        <cfvo type="num" val="0"/>
        <cfvo type="num" val="2"/>
        <cfvo type="num" val="4"/>
        <color theme="5" tint="0.39997558519241921"/>
        <color rgb="FFFFEB84"/>
        <color rgb="FF63BE7B"/>
      </colorScale>
    </cfRule>
  </conditionalFormatting>
  <conditionalFormatting sqref="T69:T75">
    <cfRule type="colorScale" priority="234">
      <colorScale>
        <cfvo type="num" val="&quot;0-1.99&quot;"/>
        <cfvo type="num" val="&quot;2.0-2.99&quot;"/>
        <cfvo type="num" val="&quot;3.0-4.0&quot;"/>
        <color theme="5" tint="0.59999389629810485"/>
        <color rgb="FFFFEB84"/>
        <color rgb="FF63BE7B"/>
      </colorScale>
    </cfRule>
  </conditionalFormatting>
  <conditionalFormatting sqref="U69:U75">
    <cfRule type="colorScale" priority="233">
      <colorScale>
        <cfvo type="num" val="0"/>
        <cfvo type="num" val="2"/>
        <cfvo type="num" val="4"/>
        <color theme="5" tint="0.39997558519241921"/>
        <color rgb="FFFFEB84"/>
        <color rgb="FF63BE7B"/>
      </colorScale>
    </cfRule>
  </conditionalFormatting>
  <conditionalFormatting sqref="V62:V68">
    <cfRule type="colorScale" priority="232">
      <colorScale>
        <cfvo type="num" val="&quot;0-1.99&quot;"/>
        <cfvo type="num" val="&quot;2.0-2.99&quot;"/>
        <cfvo type="num" val="&quot;3.0-4.0&quot;"/>
        <color theme="5" tint="0.59999389629810485"/>
        <color rgb="FFFFEB84"/>
        <color rgb="FF63BE7B"/>
      </colorScale>
    </cfRule>
  </conditionalFormatting>
  <conditionalFormatting sqref="W62:W68">
    <cfRule type="colorScale" priority="231">
      <colorScale>
        <cfvo type="num" val="0"/>
        <cfvo type="num" val="2"/>
        <cfvo type="num" val="4"/>
        <color theme="5" tint="0.39997558519241921"/>
        <color rgb="FFFFEB84"/>
        <color rgb="FF63BE7B"/>
      </colorScale>
    </cfRule>
  </conditionalFormatting>
  <conditionalFormatting sqref="V69:V75">
    <cfRule type="colorScale" priority="230">
      <colorScale>
        <cfvo type="num" val="&quot;0-1.99&quot;"/>
        <cfvo type="num" val="&quot;2.0-2.99&quot;"/>
        <cfvo type="num" val="&quot;3.0-4.0&quot;"/>
        <color theme="5" tint="0.59999389629810485"/>
        <color rgb="FFFFEB84"/>
        <color rgb="FF63BE7B"/>
      </colorScale>
    </cfRule>
  </conditionalFormatting>
  <conditionalFormatting sqref="W69:W75">
    <cfRule type="colorScale" priority="229">
      <colorScale>
        <cfvo type="num" val="0"/>
        <cfvo type="num" val="2"/>
        <cfvo type="num" val="4"/>
        <color theme="5" tint="0.39997558519241921"/>
        <color rgb="FFFFEB84"/>
        <color rgb="FF63BE7B"/>
      </colorScale>
    </cfRule>
  </conditionalFormatting>
  <conditionalFormatting sqref="X62:X68">
    <cfRule type="colorScale" priority="228">
      <colorScale>
        <cfvo type="num" val="&quot;0-1.99&quot;"/>
        <cfvo type="num" val="&quot;2.0-2.99&quot;"/>
        <cfvo type="num" val="&quot;3.0-4.0&quot;"/>
        <color theme="5" tint="0.59999389629810485"/>
        <color rgb="FFFFEB84"/>
        <color rgb="FF63BE7B"/>
      </colorScale>
    </cfRule>
  </conditionalFormatting>
  <conditionalFormatting sqref="Y62:Y68">
    <cfRule type="colorScale" priority="227">
      <colorScale>
        <cfvo type="num" val="0"/>
        <cfvo type="num" val="2"/>
        <cfvo type="num" val="4"/>
        <color theme="5" tint="0.39997558519241921"/>
        <color rgb="FFFFEB84"/>
        <color rgb="FF63BE7B"/>
      </colorScale>
    </cfRule>
  </conditionalFormatting>
  <conditionalFormatting sqref="X69:X75">
    <cfRule type="colorScale" priority="226">
      <colorScale>
        <cfvo type="num" val="&quot;0-1.99&quot;"/>
        <cfvo type="num" val="&quot;2.0-2.99&quot;"/>
        <cfvo type="num" val="&quot;3.0-4.0&quot;"/>
        <color theme="5" tint="0.59999389629810485"/>
        <color rgb="FFFFEB84"/>
        <color rgb="FF63BE7B"/>
      </colorScale>
    </cfRule>
  </conditionalFormatting>
  <conditionalFormatting sqref="Y69:Y75">
    <cfRule type="colorScale" priority="225">
      <colorScale>
        <cfvo type="num" val="0"/>
        <cfvo type="num" val="2"/>
        <cfvo type="num" val="4"/>
        <color theme="5" tint="0.39997558519241921"/>
        <color rgb="FFFFEB84"/>
        <color rgb="FF63BE7B"/>
      </colorScale>
    </cfRule>
  </conditionalFormatting>
  <conditionalFormatting sqref="Z62:Z68">
    <cfRule type="colorScale" priority="224">
      <colorScale>
        <cfvo type="num" val="&quot;0-1.99&quot;"/>
        <cfvo type="num" val="&quot;2.0-2.99&quot;"/>
        <cfvo type="num" val="&quot;3.0-4.0&quot;"/>
        <color theme="5" tint="0.59999389629810485"/>
        <color rgb="FFFFEB84"/>
        <color rgb="FF63BE7B"/>
      </colorScale>
    </cfRule>
  </conditionalFormatting>
  <conditionalFormatting sqref="AA62:AA68">
    <cfRule type="colorScale" priority="223">
      <colorScale>
        <cfvo type="num" val="0"/>
        <cfvo type="num" val="2"/>
        <cfvo type="num" val="4"/>
        <color theme="5" tint="0.39997558519241921"/>
        <color rgb="FFFFEB84"/>
        <color rgb="FF63BE7B"/>
      </colorScale>
    </cfRule>
  </conditionalFormatting>
  <conditionalFormatting sqref="Z69:Z75">
    <cfRule type="colorScale" priority="222">
      <colorScale>
        <cfvo type="num" val="&quot;0-1.99&quot;"/>
        <cfvo type="num" val="&quot;2.0-2.99&quot;"/>
        <cfvo type="num" val="&quot;3.0-4.0&quot;"/>
        <color theme="5" tint="0.59999389629810485"/>
        <color rgb="FFFFEB84"/>
        <color rgb="FF63BE7B"/>
      </colorScale>
    </cfRule>
  </conditionalFormatting>
  <conditionalFormatting sqref="AA69:AA75">
    <cfRule type="colorScale" priority="221">
      <colorScale>
        <cfvo type="num" val="0"/>
        <cfvo type="num" val="2"/>
        <cfvo type="num" val="4"/>
        <color theme="5" tint="0.39997558519241921"/>
        <color rgb="FFFFEB84"/>
        <color rgb="FF63BE7B"/>
      </colorScale>
    </cfRule>
  </conditionalFormatting>
  <conditionalFormatting sqref="AB62:AB68">
    <cfRule type="colorScale" priority="220">
      <colorScale>
        <cfvo type="num" val="&quot;0-1.99&quot;"/>
        <cfvo type="num" val="&quot;2.0-2.99&quot;"/>
        <cfvo type="num" val="&quot;3.0-4.0&quot;"/>
        <color theme="5" tint="0.59999389629810485"/>
        <color rgb="FFFFEB84"/>
        <color rgb="FF63BE7B"/>
      </colorScale>
    </cfRule>
  </conditionalFormatting>
  <conditionalFormatting sqref="AC62:AC68">
    <cfRule type="colorScale" priority="219">
      <colorScale>
        <cfvo type="num" val="0"/>
        <cfvo type="num" val="2"/>
        <cfvo type="num" val="4"/>
        <color theme="5" tint="0.39997558519241921"/>
        <color rgb="FFFFEB84"/>
        <color rgb="FF63BE7B"/>
      </colorScale>
    </cfRule>
  </conditionalFormatting>
  <conditionalFormatting sqref="AB69:AB75">
    <cfRule type="colorScale" priority="218">
      <colorScale>
        <cfvo type="num" val="&quot;0-1.99&quot;"/>
        <cfvo type="num" val="&quot;2.0-2.99&quot;"/>
        <cfvo type="num" val="&quot;3.0-4.0&quot;"/>
        <color theme="5" tint="0.59999389629810485"/>
        <color rgb="FFFFEB84"/>
        <color rgb="FF63BE7B"/>
      </colorScale>
    </cfRule>
  </conditionalFormatting>
  <conditionalFormatting sqref="AC69:AC75">
    <cfRule type="colorScale" priority="217">
      <colorScale>
        <cfvo type="num" val="0"/>
        <cfvo type="num" val="2"/>
        <cfvo type="num" val="4"/>
        <color theme="5" tint="0.39997558519241921"/>
        <color rgb="FFFFEB84"/>
        <color rgb="FF63BE7B"/>
      </colorScale>
    </cfRule>
  </conditionalFormatting>
  <conditionalFormatting sqref="AD62:AD68">
    <cfRule type="colorScale" priority="216">
      <colorScale>
        <cfvo type="num" val="&quot;0-1.99&quot;"/>
        <cfvo type="num" val="&quot;2.0-2.99&quot;"/>
        <cfvo type="num" val="&quot;3.0-4.0&quot;"/>
        <color theme="5" tint="0.59999389629810485"/>
        <color rgb="FFFFEB84"/>
        <color rgb="FF63BE7B"/>
      </colorScale>
    </cfRule>
  </conditionalFormatting>
  <conditionalFormatting sqref="AE62:AE68">
    <cfRule type="colorScale" priority="215">
      <colorScale>
        <cfvo type="num" val="0"/>
        <cfvo type="num" val="2"/>
        <cfvo type="num" val="4"/>
        <color theme="5" tint="0.39997558519241921"/>
        <color rgb="FFFFEB84"/>
        <color rgb="FF63BE7B"/>
      </colorScale>
    </cfRule>
  </conditionalFormatting>
  <conditionalFormatting sqref="AD69:AD75">
    <cfRule type="colorScale" priority="214">
      <colorScale>
        <cfvo type="num" val="&quot;0-1.99&quot;"/>
        <cfvo type="num" val="&quot;2.0-2.99&quot;"/>
        <cfvo type="num" val="&quot;3.0-4.0&quot;"/>
        <color theme="5" tint="0.59999389629810485"/>
        <color rgb="FFFFEB84"/>
        <color rgb="FF63BE7B"/>
      </colorScale>
    </cfRule>
  </conditionalFormatting>
  <conditionalFormatting sqref="AE69:AE75">
    <cfRule type="colorScale" priority="213">
      <colorScale>
        <cfvo type="num" val="0"/>
        <cfvo type="num" val="2"/>
        <cfvo type="num" val="4"/>
        <color theme="5" tint="0.39997558519241921"/>
        <color rgb="FFFFEB84"/>
        <color rgb="FF63BE7B"/>
      </colorScale>
    </cfRule>
  </conditionalFormatting>
  <conditionalFormatting sqref="AF62:AF68">
    <cfRule type="colorScale" priority="212">
      <colorScale>
        <cfvo type="num" val="&quot;0-1.99&quot;"/>
        <cfvo type="num" val="&quot;2.0-2.99&quot;"/>
        <cfvo type="num" val="&quot;3.0-4.0&quot;"/>
        <color theme="5" tint="0.59999389629810485"/>
        <color rgb="FFFFEB84"/>
        <color rgb="FF63BE7B"/>
      </colorScale>
    </cfRule>
  </conditionalFormatting>
  <conditionalFormatting sqref="AG62:AG68">
    <cfRule type="colorScale" priority="211">
      <colorScale>
        <cfvo type="num" val="0"/>
        <cfvo type="num" val="2"/>
        <cfvo type="num" val="4"/>
        <color theme="5" tint="0.39997558519241921"/>
        <color rgb="FFFFEB84"/>
        <color rgb="FF63BE7B"/>
      </colorScale>
    </cfRule>
  </conditionalFormatting>
  <conditionalFormatting sqref="AF69:AF75">
    <cfRule type="colorScale" priority="210">
      <colorScale>
        <cfvo type="num" val="&quot;0-1.99&quot;"/>
        <cfvo type="num" val="&quot;2.0-2.99&quot;"/>
        <cfvo type="num" val="&quot;3.0-4.0&quot;"/>
        <color theme="5" tint="0.59999389629810485"/>
        <color rgb="FFFFEB84"/>
        <color rgb="FF63BE7B"/>
      </colorScale>
    </cfRule>
  </conditionalFormatting>
  <conditionalFormatting sqref="AG69:AG75">
    <cfRule type="colorScale" priority="209">
      <colorScale>
        <cfvo type="num" val="0"/>
        <cfvo type="num" val="2"/>
        <cfvo type="num" val="4"/>
        <color theme="5" tint="0.39997558519241921"/>
        <color rgb="FFFFEB84"/>
        <color rgb="FF63BE7B"/>
      </colorScale>
    </cfRule>
  </conditionalFormatting>
  <conditionalFormatting sqref="AH62:AH68">
    <cfRule type="colorScale" priority="208">
      <colorScale>
        <cfvo type="num" val="&quot;0-1.99&quot;"/>
        <cfvo type="num" val="&quot;2.0-2.99&quot;"/>
        <cfvo type="num" val="&quot;3.0-4.0&quot;"/>
        <color theme="5" tint="0.59999389629810485"/>
        <color rgb="FFFFEB84"/>
        <color rgb="FF63BE7B"/>
      </colorScale>
    </cfRule>
  </conditionalFormatting>
  <conditionalFormatting sqref="AI62:AI68">
    <cfRule type="colorScale" priority="207">
      <colorScale>
        <cfvo type="num" val="0"/>
        <cfvo type="num" val="2"/>
        <cfvo type="num" val="4"/>
        <color theme="5" tint="0.39997558519241921"/>
        <color rgb="FFFFEB84"/>
        <color rgb="FF63BE7B"/>
      </colorScale>
    </cfRule>
  </conditionalFormatting>
  <conditionalFormatting sqref="AH69:AH75">
    <cfRule type="colorScale" priority="206">
      <colorScale>
        <cfvo type="num" val="&quot;0-1.99&quot;"/>
        <cfvo type="num" val="&quot;2.0-2.99&quot;"/>
        <cfvo type="num" val="&quot;3.0-4.0&quot;"/>
        <color theme="5" tint="0.59999389629810485"/>
        <color rgb="FFFFEB84"/>
        <color rgb="FF63BE7B"/>
      </colorScale>
    </cfRule>
  </conditionalFormatting>
  <conditionalFormatting sqref="AI69:AI75">
    <cfRule type="colorScale" priority="205">
      <colorScale>
        <cfvo type="num" val="0"/>
        <cfvo type="num" val="2"/>
        <cfvo type="num" val="4"/>
        <color theme="5" tint="0.39997558519241921"/>
        <color rgb="FFFFEB84"/>
        <color rgb="FF63BE7B"/>
      </colorScale>
    </cfRule>
  </conditionalFormatting>
  <conditionalFormatting sqref="AJ62:AJ68">
    <cfRule type="colorScale" priority="204">
      <colorScale>
        <cfvo type="num" val="&quot;0-1.99&quot;"/>
        <cfvo type="num" val="&quot;2.0-2.99&quot;"/>
        <cfvo type="num" val="&quot;3.0-4.0&quot;"/>
        <color theme="5" tint="0.59999389629810485"/>
        <color rgb="FFFFEB84"/>
        <color rgb="FF63BE7B"/>
      </colorScale>
    </cfRule>
  </conditionalFormatting>
  <conditionalFormatting sqref="AK62:AK68">
    <cfRule type="colorScale" priority="203">
      <colorScale>
        <cfvo type="num" val="0"/>
        <cfvo type="num" val="2"/>
        <cfvo type="num" val="4"/>
        <color theme="5" tint="0.39997558519241921"/>
        <color rgb="FFFFEB84"/>
        <color rgb="FF63BE7B"/>
      </colorScale>
    </cfRule>
  </conditionalFormatting>
  <conditionalFormatting sqref="AJ69:AJ75">
    <cfRule type="colorScale" priority="202">
      <colorScale>
        <cfvo type="num" val="&quot;0-1.99&quot;"/>
        <cfvo type="num" val="&quot;2.0-2.99&quot;"/>
        <cfvo type="num" val="&quot;3.0-4.0&quot;"/>
        <color theme="5" tint="0.59999389629810485"/>
        <color rgb="FFFFEB84"/>
        <color rgb="FF63BE7B"/>
      </colorScale>
    </cfRule>
  </conditionalFormatting>
  <conditionalFormatting sqref="AK69:AK75">
    <cfRule type="colorScale" priority="201">
      <colorScale>
        <cfvo type="num" val="0"/>
        <cfvo type="num" val="2"/>
        <cfvo type="num" val="4"/>
        <color theme="5" tint="0.39997558519241921"/>
        <color rgb="FFFFEB84"/>
        <color rgb="FF63BE7B"/>
      </colorScale>
    </cfRule>
  </conditionalFormatting>
  <conditionalFormatting sqref="AL62:AL68">
    <cfRule type="colorScale" priority="200">
      <colorScale>
        <cfvo type="num" val="&quot;0-1.99&quot;"/>
        <cfvo type="num" val="&quot;2.0-2.99&quot;"/>
        <cfvo type="num" val="&quot;3.0-4.0&quot;"/>
        <color theme="5" tint="0.59999389629810485"/>
        <color rgb="FFFFEB84"/>
        <color rgb="FF63BE7B"/>
      </colorScale>
    </cfRule>
  </conditionalFormatting>
  <conditionalFormatting sqref="AM62:AM68">
    <cfRule type="colorScale" priority="199">
      <colorScale>
        <cfvo type="num" val="0"/>
        <cfvo type="num" val="2"/>
        <cfvo type="num" val="4"/>
        <color theme="5" tint="0.39997558519241921"/>
        <color rgb="FFFFEB84"/>
        <color rgb="FF63BE7B"/>
      </colorScale>
    </cfRule>
  </conditionalFormatting>
  <conditionalFormatting sqref="AL69:AL75">
    <cfRule type="colorScale" priority="198">
      <colorScale>
        <cfvo type="num" val="&quot;0-1.99&quot;"/>
        <cfvo type="num" val="&quot;2.0-2.99&quot;"/>
        <cfvo type="num" val="&quot;3.0-4.0&quot;"/>
        <color theme="5" tint="0.59999389629810485"/>
        <color rgb="FFFFEB84"/>
        <color rgb="FF63BE7B"/>
      </colorScale>
    </cfRule>
  </conditionalFormatting>
  <conditionalFormatting sqref="AM69:AM75">
    <cfRule type="colorScale" priority="197">
      <colorScale>
        <cfvo type="num" val="0"/>
        <cfvo type="num" val="2"/>
        <cfvo type="num" val="4"/>
        <color theme="5" tint="0.39997558519241921"/>
        <color rgb="FFFFEB84"/>
        <color rgb="FF63BE7B"/>
      </colorScale>
    </cfRule>
  </conditionalFormatting>
  <conditionalFormatting sqref="AN62:AN68">
    <cfRule type="colorScale" priority="196">
      <colorScale>
        <cfvo type="num" val="&quot;0-1.99&quot;"/>
        <cfvo type="num" val="&quot;2.0-2.99&quot;"/>
        <cfvo type="num" val="&quot;3.0-4.0&quot;"/>
        <color theme="5" tint="0.59999389629810485"/>
        <color rgb="FFFFEB84"/>
        <color rgb="FF63BE7B"/>
      </colorScale>
    </cfRule>
  </conditionalFormatting>
  <conditionalFormatting sqref="AO62:AO68">
    <cfRule type="colorScale" priority="195">
      <colorScale>
        <cfvo type="num" val="0"/>
        <cfvo type="num" val="2"/>
        <cfvo type="num" val="4"/>
        <color theme="5" tint="0.39997558519241921"/>
        <color rgb="FFFFEB84"/>
        <color rgb="FF63BE7B"/>
      </colorScale>
    </cfRule>
  </conditionalFormatting>
  <conditionalFormatting sqref="AN69:AN75">
    <cfRule type="colorScale" priority="194">
      <colorScale>
        <cfvo type="num" val="&quot;0-1.99&quot;"/>
        <cfvo type="num" val="&quot;2.0-2.99&quot;"/>
        <cfvo type="num" val="&quot;3.0-4.0&quot;"/>
        <color theme="5" tint="0.59999389629810485"/>
        <color rgb="FFFFEB84"/>
        <color rgb="FF63BE7B"/>
      </colorScale>
    </cfRule>
  </conditionalFormatting>
  <conditionalFormatting sqref="AO69:AO75">
    <cfRule type="colorScale" priority="193">
      <colorScale>
        <cfvo type="num" val="0"/>
        <cfvo type="num" val="2"/>
        <cfvo type="num" val="4"/>
        <color theme="5" tint="0.39997558519241921"/>
        <color rgb="FFFFEB84"/>
        <color rgb="FF63BE7B"/>
      </colorScale>
    </cfRule>
  </conditionalFormatting>
  <conditionalFormatting sqref="AP62:AP68">
    <cfRule type="colorScale" priority="192">
      <colorScale>
        <cfvo type="num" val="&quot;0-1.99&quot;"/>
        <cfvo type="num" val="&quot;2.0-2.99&quot;"/>
        <cfvo type="num" val="&quot;3.0-4.0&quot;"/>
        <color theme="5" tint="0.59999389629810485"/>
        <color rgb="FFFFEB84"/>
        <color rgb="FF63BE7B"/>
      </colorScale>
    </cfRule>
  </conditionalFormatting>
  <conditionalFormatting sqref="AQ62:AQ68">
    <cfRule type="colorScale" priority="191">
      <colorScale>
        <cfvo type="num" val="0"/>
        <cfvo type="num" val="2"/>
        <cfvo type="num" val="4"/>
        <color theme="5" tint="0.39997558519241921"/>
        <color rgb="FFFFEB84"/>
        <color rgb="FF63BE7B"/>
      </colorScale>
    </cfRule>
  </conditionalFormatting>
  <conditionalFormatting sqref="AP69:AP75">
    <cfRule type="colorScale" priority="190">
      <colorScale>
        <cfvo type="num" val="&quot;0-1.99&quot;"/>
        <cfvo type="num" val="&quot;2.0-2.99&quot;"/>
        <cfvo type="num" val="&quot;3.0-4.0&quot;"/>
        <color theme="5" tint="0.59999389629810485"/>
        <color rgb="FFFFEB84"/>
        <color rgb="FF63BE7B"/>
      </colorScale>
    </cfRule>
  </conditionalFormatting>
  <conditionalFormatting sqref="AQ69:AQ75">
    <cfRule type="colorScale" priority="189">
      <colorScale>
        <cfvo type="num" val="0"/>
        <cfvo type="num" val="2"/>
        <cfvo type="num" val="4"/>
        <color theme="5" tint="0.39997558519241921"/>
        <color rgb="FFFFEB84"/>
        <color rgb="FF63BE7B"/>
      </colorScale>
    </cfRule>
  </conditionalFormatting>
  <conditionalFormatting sqref="AR62:AR68">
    <cfRule type="colorScale" priority="188">
      <colorScale>
        <cfvo type="num" val="&quot;0-1.99&quot;"/>
        <cfvo type="num" val="&quot;2.0-2.99&quot;"/>
        <cfvo type="num" val="&quot;3.0-4.0&quot;"/>
        <color theme="5" tint="0.59999389629810485"/>
        <color rgb="FFFFEB84"/>
        <color rgb="FF63BE7B"/>
      </colorScale>
    </cfRule>
  </conditionalFormatting>
  <conditionalFormatting sqref="AS62:AS68">
    <cfRule type="colorScale" priority="187">
      <colorScale>
        <cfvo type="num" val="0"/>
        <cfvo type="num" val="2"/>
        <cfvo type="num" val="4"/>
        <color theme="5" tint="0.39997558519241921"/>
        <color rgb="FFFFEB84"/>
        <color rgb="FF63BE7B"/>
      </colorScale>
    </cfRule>
  </conditionalFormatting>
  <conditionalFormatting sqref="AR69:AR75">
    <cfRule type="colorScale" priority="186">
      <colorScale>
        <cfvo type="num" val="&quot;0-1.99&quot;"/>
        <cfvo type="num" val="&quot;2.0-2.99&quot;"/>
        <cfvo type="num" val="&quot;3.0-4.0&quot;"/>
        <color theme="5" tint="0.59999389629810485"/>
        <color rgb="FFFFEB84"/>
        <color rgb="FF63BE7B"/>
      </colorScale>
    </cfRule>
  </conditionalFormatting>
  <conditionalFormatting sqref="AS69:AS75">
    <cfRule type="colorScale" priority="185">
      <colorScale>
        <cfvo type="num" val="0"/>
        <cfvo type="num" val="2"/>
        <cfvo type="num" val="4"/>
        <color theme="5" tint="0.39997558519241921"/>
        <color rgb="FFFFEB84"/>
        <color rgb="FF63BE7B"/>
      </colorScale>
    </cfRule>
  </conditionalFormatting>
  <conditionalFormatting sqref="AT62:AT68">
    <cfRule type="colorScale" priority="184">
      <colorScale>
        <cfvo type="num" val="&quot;0-1.99&quot;"/>
        <cfvo type="num" val="&quot;2.0-2.99&quot;"/>
        <cfvo type="num" val="&quot;3.0-4.0&quot;"/>
        <color theme="5" tint="0.59999389629810485"/>
        <color rgb="FFFFEB84"/>
        <color rgb="FF63BE7B"/>
      </colorScale>
    </cfRule>
  </conditionalFormatting>
  <conditionalFormatting sqref="AU62:AU68">
    <cfRule type="colorScale" priority="183">
      <colorScale>
        <cfvo type="num" val="0"/>
        <cfvo type="num" val="2"/>
        <cfvo type="num" val="4"/>
        <color theme="5" tint="0.39997558519241921"/>
        <color rgb="FFFFEB84"/>
        <color rgb="FF63BE7B"/>
      </colorScale>
    </cfRule>
  </conditionalFormatting>
  <conditionalFormatting sqref="AT69:AT75">
    <cfRule type="colorScale" priority="182">
      <colorScale>
        <cfvo type="num" val="&quot;0-1.99&quot;"/>
        <cfvo type="num" val="&quot;2.0-2.99&quot;"/>
        <cfvo type="num" val="&quot;3.0-4.0&quot;"/>
        <color theme="5" tint="0.59999389629810485"/>
        <color rgb="FFFFEB84"/>
        <color rgb="FF63BE7B"/>
      </colorScale>
    </cfRule>
  </conditionalFormatting>
  <conditionalFormatting sqref="AU69:AU75">
    <cfRule type="colorScale" priority="181">
      <colorScale>
        <cfvo type="num" val="0"/>
        <cfvo type="num" val="2"/>
        <cfvo type="num" val="4"/>
        <color theme="5" tint="0.39997558519241921"/>
        <color rgb="FFFFEB84"/>
        <color rgb="FF63BE7B"/>
      </colorScale>
    </cfRule>
  </conditionalFormatting>
  <conditionalFormatting sqref="AV62:AV68">
    <cfRule type="colorScale" priority="180">
      <colorScale>
        <cfvo type="num" val="&quot;0-1.99&quot;"/>
        <cfvo type="num" val="&quot;2.0-2.99&quot;"/>
        <cfvo type="num" val="&quot;3.0-4.0&quot;"/>
        <color theme="5" tint="0.59999389629810485"/>
        <color rgb="FFFFEB84"/>
        <color rgb="FF63BE7B"/>
      </colorScale>
    </cfRule>
  </conditionalFormatting>
  <conditionalFormatting sqref="AW62:AW68">
    <cfRule type="colorScale" priority="179">
      <colorScale>
        <cfvo type="num" val="0"/>
        <cfvo type="num" val="2"/>
        <cfvo type="num" val="4"/>
        <color theme="5" tint="0.39997558519241921"/>
        <color rgb="FFFFEB84"/>
        <color rgb="FF63BE7B"/>
      </colorScale>
    </cfRule>
  </conditionalFormatting>
  <conditionalFormatting sqref="AV69:AV75">
    <cfRule type="colorScale" priority="178">
      <colorScale>
        <cfvo type="num" val="&quot;0-1.99&quot;"/>
        <cfvo type="num" val="&quot;2.0-2.99&quot;"/>
        <cfvo type="num" val="&quot;3.0-4.0&quot;"/>
        <color theme="5" tint="0.59999389629810485"/>
        <color rgb="FFFFEB84"/>
        <color rgb="FF63BE7B"/>
      </colorScale>
    </cfRule>
  </conditionalFormatting>
  <conditionalFormatting sqref="AW69:AW75">
    <cfRule type="colorScale" priority="177">
      <colorScale>
        <cfvo type="num" val="0"/>
        <cfvo type="num" val="2"/>
        <cfvo type="num" val="4"/>
        <color theme="5" tint="0.39997558519241921"/>
        <color rgb="FFFFEB84"/>
        <color rgb="FF63BE7B"/>
      </colorScale>
    </cfRule>
  </conditionalFormatting>
  <conditionalFormatting sqref="AX62:AX68">
    <cfRule type="colorScale" priority="176">
      <colorScale>
        <cfvo type="num" val="&quot;0-1.99&quot;"/>
        <cfvo type="num" val="&quot;2.0-2.99&quot;"/>
        <cfvo type="num" val="&quot;3.0-4.0&quot;"/>
        <color theme="5" tint="0.59999389629810485"/>
        <color rgb="FFFFEB84"/>
        <color rgb="FF63BE7B"/>
      </colorScale>
    </cfRule>
  </conditionalFormatting>
  <conditionalFormatting sqref="AY62:AY68">
    <cfRule type="colorScale" priority="175">
      <colorScale>
        <cfvo type="num" val="0"/>
        <cfvo type="num" val="2"/>
        <cfvo type="num" val="4"/>
        <color theme="5" tint="0.39997558519241921"/>
        <color rgb="FFFFEB84"/>
        <color rgb="FF63BE7B"/>
      </colorScale>
    </cfRule>
  </conditionalFormatting>
  <conditionalFormatting sqref="AX69:AX75">
    <cfRule type="colorScale" priority="174">
      <colorScale>
        <cfvo type="num" val="&quot;0-1.99&quot;"/>
        <cfvo type="num" val="&quot;2.0-2.99&quot;"/>
        <cfvo type="num" val="&quot;3.0-4.0&quot;"/>
        <color theme="5" tint="0.59999389629810485"/>
        <color rgb="FFFFEB84"/>
        <color rgb="FF63BE7B"/>
      </colorScale>
    </cfRule>
  </conditionalFormatting>
  <conditionalFormatting sqref="AY69:AY75">
    <cfRule type="colorScale" priority="173">
      <colorScale>
        <cfvo type="num" val="0"/>
        <cfvo type="num" val="2"/>
        <cfvo type="num" val="4"/>
        <color theme="5" tint="0.39997558519241921"/>
        <color rgb="FFFFEB84"/>
        <color rgb="FF63BE7B"/>
      </colorScale>
    </cfRule>
  </conditionalFormatting>
  <conditionalFormatting sqref="AZ62:AZ68">
    <cfRule type="colorScale" priority="172">
      <colorScale>
        <cfvo type="num" val="&quot;0-1.99&quot;"/>
        <cfvo type="num" val="&quot;2.0-2.99&quot;"/>
        <cfvo type="num" val="&quot;3.0-4.0&quot;"/>
        <color theme="5" tint="0.59999389629810485"/>
        <color rgb="FFFFEB84"/>
        <color rgb="FF63BE7B"/>
      </colorScale>
    </cfRule>
  </conditionalFormatting>
  <conditionalFormatting sqref="BA62:BA68">
    <cfRule type="colorScale" priority="171">
      <colorScale>
        <cfvo type="num" val="0"/>
        <cfvo type="num" val="2"/>
        <cfvo type="num" val="4"/>
        <color theme="5" tint="0.39997558519241921"/>
        <color rgb="FFFFEB84"/>
        <color rgb="FF63BE7B"/>
      </colorScale>
    </cfRule>
  </conditionalFormatting>
  <conditionalFormatting sqref="AZ69:AZ75">
    <cfRule type="colorScale" priority="170">
      <colorScale>
        <cfvo type="num" val="&quot;0-1.99&quot;"/>
        <cfvo type="num" val="&quot;2.0-2.99&quot;"/>
        <cfvo type="num" val="&quot;3.0-4.0&quot;"/>
        <color theme="5" tint="0.59999389629810485"/>
        <color rgb="FFFFEB84"/>
        <color rgb="FF63BE7B"/>
      </colorScale>
    </cfRule>
  </conditionalFormatting>
  <conditionalFormatting sqref="BA69:BA75">
    <cfRule type="colorScale" priority="169">
      <colorScale>
        <cfvo type="num" val="0"/>
        <cfvo type="num" val="2"/>
        <cfvo type="num" val="4"/>
        <color theme="5" tint="0.39997558519241921"/>
        <color rgb="FFFFEB84"/>
        <color rgb="FF63BE7B"/>
      </colorScale>
    </cfRule>
  </conditionalFormatting>
  <conditionalFormatting sqref="BB62:BB68">
    <cfRule type="colorScale" priority="168">
      <colorScale>
        <cfvo type="num" val="&quot;0-1.99&quot;"/>
        <cfvo type="num" val="&quot;2.0-2.99&quot;"/>
        <cfvo type="num" val="&quot;3.0-4.0&quot;"/>
        <color theme="5" tint="0.59999389629810485"/>
        <color rgb="FFFFEB84"/>
        <color rgb="FF63BE7B"/>
      </colorScale>
    </cfRule>
  </conditionalFormatting>
  <conditionalFormatting sqref="BC62:BC68">
    <cfRule type="colorScale" priority="167">
      <colorScale>
        <cfvo type="num" val="0"/>
        <cfvo type="num" val="2"/>
        <cfvo type="num" val="4"/>
        <color theme="5" tint="0.39997558519241921"/>
        <color rgb="FFFFEB84"/>
        <color rgb="FF63BE7B"/>
      </colorScale>
    </cfRule>
  </conditionalFormatting>
  <conditionalFormatting sqref="BB69:BB75">
    <cfRule type="colorScale" priority="166">
      <colorScale>
        <cfvo type="num" val="&quot;0-1.99&quot;"/>
        <cfvo type="num" val="&quot;2.0-2.99&quot;"/>
        <cfvo type="num" val="&quot;3.0-4.0&quot;"/>
        <color theme="5" tint="0.59999389629810485"/>
        <color rgb="FFFFEB84"/>
        <color rgb="FF63BE7B"/>
      </colorScale>
    </cfRule>
  </conditionalFormatting>
  <conditionalFormatting sqref="BC69:BC75">
    <cfRule type="colorScale" priority="165">
      <colorScale>
        <cfvo type="num" val="0"/>
        <cfvo type="num" val="2"/>
        <cfvo type="num" val="4"/>
        <color theme="5" tint="0.39997558519241921"/>
        <color rgb="FFFFEB84"/>
        <color rgb="FF63BE7B"/>
      </colorScale>
    </cfRule>
  </conditionalFormatting>
  <conditionalFormatting sqref="BD62:BD68">
    <cfRule type="colorScale" priority="164">
      <colorScale>
        <cfvo type="num" val="&quot;0-1.99&quot;"/>
        <cfvo type="num" val="&quot;2.0-2.99&quot;"/>
        <cfvo type="num" val="&quot;3.0-4.0&quot;"/>
        <color theme="5" tint="0.59999389629810485"/>
        <color rgb="FFFFEB84"/>
        <color rgb="FF63BE7B"/>
      </colorScale>
    </cfRule>
  </conditionalFormatting>
  <conditionalFormatting sqref="BE62:BE68">
    <cfRule type="colorScale" priority="163">
      <colorScale>
        <cfvo type="num" val="0"/>
        <cfvo type="num" val="2"/>
        <cfvo type="num" val="4"/>
        <color theme="5" tint="0.39997558519241921"/>
        <color rgb="FFFFEB84"/>
        <color rgb="FF63BE7B"/>
      </colorScale>
    </cfRule>
  </conditionalFormatting>
  <conditionalFormatting sqref="BD69:BD75">
    <cfRule type="colorScale" priority="162">
      <colorScale>
        <cfvo type="num" val="&quot;0-1.99&quot;"/>
        <cfvo type="num" val="&quot;2.0-2.99&quot;"/>
        <cfvo type="num" val="&quot;3.0-4.0&quot;"/>
        <color theme="5" tint="0.59999389629810485"/>
        <color rgb="FFFFEB84"/>
        <color rgb="FF63BE7B"/>
      </colorScale>
    </cfRule>
  </conditionalFormatting>
  <conditionalFormatting sqref="BE69:BE75">
    <cfRule type="colorScale" priority="161">
      <colorScale>
        <cfvo type="num" val="0"/>
        <cfvo type="num" val="2"/>
        <cfvo type="num" val="4"/>
        <color theme="5" tint="0.39997558519241921"/>
        <color rgb="FFFFEB84"/>
        <color rgb="FF63BE7B"/>
      </colorScale>
    </cfRule>
  </conditionalFormatting>
  <conditionalFormatting sqref="BF62:BF68">
    <cfRule type="colorScale" priority="160">
      <colorScale>
        <cfvo type="num" val="&quot;0-1.99&quot;"/>
        <cfvo type="num" val="&quot;2.0-2.99&quot;"/>
        <cfvo type="num" val="&quot;3.0-4.0&quot;"/>
        <color theme="5" tint="0.59999389629810485"/>
        <color rgb="FFFFEB84"/>
        <color rgb="FF63BE7B"/>
      </colorScale>
    </cfRule>
  </conditionalFormatting>
  <conditionalFormatting sqref="BG62:BG68">
    <cfRule type="colorScale" priority="159">
      <colorScale>
        <cfvo type="num" val="0"/>
        <cfvo type="num" val="2"/>
        <cfvo type="num" val="4"/>
        <color theme="5" tint="0.39997558519241921"/>
        <color rgb="FFFFEB84"/>
        <color rgb="FF63BE7B"/>
      </colorScale>
    </cfRule>
  </conditionalFormatting>
  <conditionalFormatting sqref="BF69:BF75">
    <cfRule type="colorScale" priority="158">
      <colorScale>
        <cfvo type="num" val="&quot;0-1.99&quot;"/>
        <cfvo type="num" val="&quot;2.0-2.99&quot;"/>
        <cfvo type="num" val="&quot;3.0-4.0&quot;"/>
        <color theme="5" tint="0.59999389629810485"/>
        <color rgb="FFFFEB84"/>
        <color rgb="FF63BE7B"/>
      </colorScale>
    </cfRule>
  </conditionalFormatting>
  <conditionalFormatting sqref="BG69:BG75">
    <cfRule type="colorScale" priority="157">
      <colorScale>
        <cfvo type="num" val="0"/>
        <cfvo type="num" val="2"/>
        <cfvo type="num" val="4"/>
        <color theme="5" tint="0.39997558519241921"/>
        <color rgb="FFFFEB84"/>
        <color rgb="FF63BE7B"/>
      </colorScale>
    </cfRule>
  </conditionalFormatting>
  <conditionalFormatting sqref="BH62:BH68">
    <cfRule type="colorScale" priority="156">
      <colorScale>
        <cfvo type="num" val="&quot;0-1.99&quot;"/>
        <cfvo type="num" val="&quot;2.0-2.99&quot;"/>
        <cfvo type="num" val="&quot;3.0-4.0&quot;"/>
        <color theme="5" tint="0.59999389629810485"/>
        <color rgb="FFFFEB84"/>
        <color rgb="FF63BE7B"/>
      </colorScale>
    </cfRule>
  </conditionalFormatting>
  <conditionalFormatting sqref="BI62:BI68">
    <cfRule type="colorScale" priority="155">
      <colorScale>
        <cfvo type="num" val="0"/>
        <cfvo type="num" val="2"/>
        <cfvo type="num" val="4"/>
        <color theme="5" tint="0.39997558519241921"/>
        <color rgb="FFFFEB84"/>
        <color rgb="FF63BE7B"/>
      </colorScale>
    </cfRule>
  </conditionalFormatting>
  <conditionalFormatting sqref="BH69:BH75">
    <cfRule type="colorScale" priority="154">
      <colorScale>
        <cfvo type="num" val="&quot;0-1.99&quot;"/>
        <cfvo type="num" val="&quot;2.0-2.99&quot;"/>
        <cfvo type="num" val="&quot;3.0-4.0&quot;"/>
        <color theme="5" tint="0.59999389629810485"/>
        <color rgb="FFFFEB84"/>
        <color rgb="FF63BE7B"/>
      </colorScale>
    </cfRule>
  </conditionalFormatting>
  <conditionalFormatting sqref="BI69:BI75">
    <cfRule type="colorScale" priority="153">
      <colorScale>
        <cfvo type="num" val="0"/>
        <cfvo type="num" val="2"/>
        <cfvo type="num" val="4"/>
        <color theme="5" tint="0.39997558519241921"/>
        <color rgb="FFFFEB84"/>
        <color rgb="FF63BE7B"/>
      </colorScale>
    </cfRule>
  </conditionalFormatting>
  <conditionalFormatting sqref="BJ62:BJ68">
    <cfRule type="colorScale" priority="152">
      <colorScale>
        <cfvo type="num" val="&quot;0-1.99&quot;"/>
        <cfvo type="num" val="&quot;2.0-2.99&quot;"/>
        <cfvo type="num" val="&quot;3.0-4.0&quot;"/>
        <color theme="5" tint="0.59999389629810485"/>
        <color rgb="FFFFEB84"/>
        <color rgb="FF63BE7B"/>
      </colorScale>
    </cfRule>
  </conditionalFormatting>
  <conditionalFormatting sqref="BK62:BK68">
    <cfRule type="colorScale" priority="151">
      <colorScale>
        <cfvo type="num" val="0"/>
        <cfvo type="num" val="2"/>
        <cfvo type="num" val="4"/>
        <color theme="5" tint="0.39997558519241921"/>
        <color rgb="FFFFEB84"/>
        <color rgb="FF63BE7B"/>
      </colorScale>
    </cfRule>
  </conditionalFormatting>
  <conditionalFormatting sqref="BJ69:BJ75">
    <cfRule type="colorScale" priority="150">
      <colorScale>
        <cfvo type="num" val="&quot;0-1.99&quot;"/>
        <cfvo type="num" val="&quot;2.0-2.99&quot;"/>
        <cfvo type="num" val="&quot;3.0-4.0&quot;"/>
        <color theme="5" tint="0.59999389629810485"/>
        <color rgb="FFFFEB84"/>
        <color rgb="FF63BE7B"/>
      </colorScale>
    </cfRule>
  </conditionalFormatting>
  <conditionalFormatting sqref="BK69:BK75">
    <cfRule type="colorScale" priority="149">
      <colorScale>
        <cfvo type="num" val="0"/>
        <cfvo type="num" val="2"/>
        <cfvo type="num" val="4"/>
        <color theme="5" tint="0.39997558519241921"/>
        <color rgb="FFFFEB84"/>
        <color rgb="FF63BE7B"/>
      </colorScale>
    </cfRule>
  </conditionalFormatting>
  <conditionalFormatting sqref="BL62:BL68">
    <cfRule type="colorScale" priority="148">
      <colorScale>
        <cfvo type="num" val="&quot;0-1.99&quot;"/>
        <cfvo type="num" val="&quot;2.0-2.99&quot;"/>
        <cfvo type="num" val="&quot;3.0-4.0&quot;"/>
        <color theme="5" tint="0.59999389629810485"/>
        <color rgb="FFFFEB84"/>
        <color rgb="FF63BE7B"/>
      </colorScale>
    </cfRule>
  </conditionalFormatting>
  <conditionalFormatting sqref="BM62:BM68">
    <cfRule type="colorScale" priority="147">
      <colorScale>
        <cfvo type="num" val="0"/>
        <cfvo type="num" val="2"/>
        <cfvo type="num" val="4"/>
        <color theme="5" tint="0.39997558519241921"/>
        <color rgb="FFFFEB84"/>
        <color rgb="FF63BE7B"/>
      </colorScale>
    </cfRule>
  </conditionalFormatting>
  <conditionalFormatting sqref="BL69:BL75">
    <cfRule type="colorScale" priority="146">
      <colorScale>
        <cfvo type="num" val="&quot;0-1.99&quot;"/>
        <cfvo type="num" val="&quot;2.0-2.99&quot;"/>
        <cfvo type="num" val="&quot;3.0-4.0&quot;"/>
        <color theme="5" tint="0.59999389629810485"/>
        <color rgb="FFFFEB84"/>
        <color rgb="FF63BE7B"/>
      </colorScale>
    </cfRule>
  </conditionalFormatting>
  <conditionalFormatting sqref="BM69:BM75">
    <cfRule type="colorScale" priority="145">
      <colorScale>
        <cfvo type="num" val="0"/>
        <cfvo type="num" val="2"/>
        <cfvo type="num" val="4"/>
        <color theme="5" tint="0.39997558519241921"/>
        <color rgb="FFFFEB84"/>
        <color rgb="FF63BE7B"/>
      </colorScale>
    </cfRule>
  </conditionalFormatting>
  <conditionalFormatting sqref="BN62:BN68">
    <cfRule type="colorScale" priority="144">
      <colorScale>
        <cfvo type="num" val="&quot;0-1.99&quot;"/>
        <cfvo type="num" val="&quot;2.0-2.99&quot;"/>
        <cfvo type="num" val="&quot;3.0-4.0&quot;"/>
        <color theme="5" tint="0.59999389629810485"/>
        <color rgb="FFFFEB84"/>
        <color rgb="FF63BE7B"/>
      </colorScale>
    </cfRule>
  </conditionalFormatting>
  <conditionalFormatting sqref="BO62:BO68">
    <cfRule type="colorScale" priority="143">
      <colorScale>
        <cfvo type="num" val="0"/>
        <cfvo type="num" val="2"/>
        <cfvo type="num" val="4"/>
        <color theme="5" tint="0.39997558519241921"/>
        <color rgb="FFFFEB84"/>
        <color rgb="FF63BE7B"/>
      </colorScale>
    </cfRule>
  </conditionalFormatting>
  <conditionalFormatting sqref="BN69:BN75">
    <cfRule type="colorScale" priority="142">
      <colorScale>
        <cfvo type="num" val="&quot;0-1.99&quot;"/>
        <cfvo type="num" val="&quot;2.0-2.99&quot;"/>
        <cfvo type="num" val="&quot;3.0-4.0&quot;"/>
        <color theme="5" tint="0.59999389629810485"/>
        <color rgb="FFFFEB84"/>
        <color rgb="FF63BE7B"/>
      </colorScale>
    </cfRule>
  </conditionalFormatting>
  <conditionalFormatting sqref="BO69:BO75">
    <cfRule type="colorScale" priority="141">
      <colorScale>
        <cfvo type="num" val="0"/>
        <cfvo type="num" val="2"/>
        <cfvo type="num" val="4"/>
        <color theme="5" tint="0.39997558519241921"/>
        <color rgb="FFFFEB84"/>
        <color rgb="FF63BE7B"/>
      </colorScale>
    </cfRule>
  </conditionalFormatting>
  <conditionalFormatting sqref="BP62:BP68">
    <cfRule type="colorScale" priority="140">
      <colorScale>
        <cfvo type="num" val="&quot;0-1.99&quot;"/>
        <cfvo type="num" val="&quot;2.0-2.99&quot;"/>
        <cfvo type="num" val="&quot;3.0-4.0&quot;"/>
        <color theme="5" tint="0.59999389629810485"/>
        <color rgb="FFFFEB84"/>
        <color rgb="FF63BE7B"/>
      </colorScale>
    </cfRule>
  </conditionalFormatting>
  <conditionalFormatting sqref="BQ62:BQ68">
    <cfRule type="colorScale" priority="139">
      <colorScale>
        <cfvo type="num" val="0"/>
        <cfvo type="num" val="2"/>
        <cfvo type="num" val="4"/>
        <color theme="5" tint="0.39997558519241921"/>
        <color rgb="FFFFEB84"/>
        <color rgb="FF63BE7B"/>
      </colorScale>
    </cfRule>
  </conditionalFormatting>
  <conditionalFormatting sqref="BP69:BP75">
    <cfRule type="colorScale" priority="138">
      <colorScale>
        <cfvo type="num" val="&quot;0-1.99&quot;"/>
        <cfvo type="num" val="&quot;2.0-2.99&quot;"/>
        <cfvo type="num" val="&quot;3.0-4.0&quot;"/>
        <color theme="5" tint="0.59999389629810485"/>
        <color rgb="FFFFEB84"/>
        <color rgb="FF63BE7B"/>
      </colorScale>
    </cfRule>
  </conditionalFormatting>
  <conditionalFormatting sqref="BQ69:BQ75">
    <cfRule type="colorScale" priority="137">
      <colorScale>
        <cfvo type="num" val="0"/>
        <cfvo type="num" val="2"/>
        <cfvo type="num" val="4"/>
        <color theme="5" tint="0.39997558519241921"/>
        <color rgb="FFFFEB84"/>
        <color rgb="FF63BE7B"/>
      </colorScale>
    </cfRule>
  </conditionalFormatting>
  <conditionalFormatting sqref="BR62:BR68">
    <cfRule type="colorScale" priority="136">
      <colorScale>
        <cfvo type="num" val="&quot;0-1.99&quot;"/>
        <cfvo type="num" val="&quot;2.0-2.99&quot;"/>
        <cfvo type="num" val="&quot;3.0-4.0&quot;"/>
        <color theme="5" tint="0.59999389629810485"/>
        <color rgb="FFFFEB84"/>
        <color rgb="FF63BE7B"/>
      </colorScale>
    </cfRule>
  </conditionalFormatting>
  <conditionalFormatting sqref="BS62:BS68">
    <cfRule type="colorScale" priority="135">
      <colorScale>
        <cfvo type="num" val="0"/>
        <cfvo type="num" val="2"/>
        <cfvo type="num" val="4"/>
        <color theme="5" tint="0.39997558519241921"/>
        <color rgb="FFFFEB84"/>
        <color rgb="FF63BE7B"/>
      </colorScale>
    </cfRule>
  </conditionalFormatting>
  <conditionalFormatting sqref="BR69:BR75">
    <cfRule type="colorScale" priority="134">
      <colorScale>
        <cfvo type="num" val="&quot;0-1.99&quot;"/>
        <cfvo type="num" val="&quot;2.0-2.99&quot;"/>
        <cfvo type="num" val="&quot;3.0-4.0&quot;"/>
        <color theme="5" tint="0.59999389629810485"/>
        <color rgb="FFFFEB84"/>
        <color rgb="FF63BE7B"/>
      </colorScale>
    </cfRule>
  </conditionalFormatting>
  <conditionalFormatting sqref="BS69:BS75">
    <cfRule type="colorScale" priority="133">
      <colorScale>
        <cfvo type="num" val="0"/>
        <cfvo type="num" val="2"/>
        <cfvo type="num" val="4"/>
        <color theme="5" tint="0.39997558519241921"/>
        <color rgb="FFFFEB84"/>
        <color rgb="FF63BE7B"/>
      </colorScale>
    </cfRule>
  </conditionalFormatting>
  <conditionalFormatting sqref="D76:AU76 A76:B77 A80:B80 A83:B97 D83:AU87 D88:D97 F88:F97 H88:H97 J88:J97 L88:L97 N88:N97 P88:P97 R88:R97 T88:T97 V88:V97 X88:X97 Z88:Z97 AB88:AB97 AD88:AD97 AF88:AF97 AH88:AH97 AJ88:AJ97 AL88:AL97 AN88:AN97 AP88:AP97 AR88:AR97 AT88:AT97 D80 F80 H80 J80 L80 N80 P80 R80 T80 V80 X80 Z80 AB80 AD80 AF80 AH80 AJ80 AL80 AN80 AP80 AR80 AT80 AV80 AX80 AZ80 BB80 BD80 BF80 BH80 BJ80 BL80 BN80 BP80 BR80">
    <cfRule type="colorScale" priority="132">
      <colorScale>
        <cfvo type="num" val="&quot;0-1.99&quot;"/>
        <cfvo type="num" val="&quot;2.0-2.99&quot;"/>
        <cfvo type="num" val="&quot;3.0-4.0&quot;"/>
        <color theme="5" tint="0.59999389629810485"/>
        <color rgb="FFFFEB84"/>
        <color rgb="FF63BE7B"/>
      </colorScale>
    </cfRule>
  </conditionalFormatting>
  <conditionalFormatting sqref="C83:C97 C76">
    <cfRule type="colorScale" priority="131">
      <colorScale>
        <cfvo type="num" val="0"/>
        <cfvo type="num" val="2"/>
        <cfvo type="num" val="4"/>
        <color theme="5" tint="0.39997558519241921"/>
        <color rgb="FFFFEB84"/>
        <color rgb="FF63BE7B"/>
      </colorScale>
    </cfRule>
  </conditionalFormatting>
  <conditionalFormatting sqref="AV76:AW76 AV83:AW87">
    <cfRule type="colorScale" priority="130">
      <colorScale>
        <cfvo type="num" val="&quot;0-1.99&quot;"/>
        <cfvo type="num" val="&quot;2.0-2.99&quot;"/>
        <cfvo type="num" val="&quot;3.0-4.0&quot;"/>
        <color theme="5" tint="0.59999389629810485"/>
        <color rgb="FFFFEB84"/>
        <color rgb="FF63BE7B"/>
      </colorScale>
    </cfRule>
  </conditionalFormatting>
  <conditionalFormatting sqref="AX76:AY76 AX83:AY87">
    <cfRule type="colorScale" priority="129">
      <colorScale>
        <cfvo type="num" val="&quot;0-1.99&quot;"/>
        <cfvo type="num" val="&quot;2.0-2.99&quot;"/>
        <cfvo type="num" val="&quot;3.0-4.0&quot;"/>
        <color theme="5" tint="0.59999389629810485"/>
        <color rgb="FFFFEB84"/>
        <color rgb="FF63BE7B"/>
      </colorScale>
    </cfRule>
  </conditionalFormatting>
  <conditionalFormatting sqref="AZ76:BA76 AZ83:BA87">
    <cfRule type="colorScale" priority="128">
      <colorScale>
        <cfvo type="num" val="&quot;0-1.99&quot;"/>
        <cfvo type="num" val="&quot;2.0-2.99&quot;"/>
        <cfvo type="num" val="&quot;3.0-4.0&quot;"/>
        <color theme="5" tint="0.59999389629810485"/>
        <color rgb="FFFFEB84"/>
        <color rgb="FF63BE7B"/>
      </colorScale>
    </cfRule>
  </conditionalFormatting>
  <conditionalFormatting sqref="BB76:BC76 BB83:BC87">
    <cfRule type="colorScale" priority="127">
      <colorScale>
        <cfvo type="num" val="&quot;0-1.99&quot;"/>
        <cfvo type="num" val="&quot;2.0-2.99&quot;"/>
        <cfvo type="num" val="&quot;3.0-4.0&quot;"/>
        <color theme="5" tint="0.59999389629810485"/>
        <color rgb="FFFFEB84"/>
        <color rgb="FF63BE7B"/>
      </colorScale>
    </cfRule>
  </conditionalFormatting>
  <conditionalFormatting sqref="BD76:BE76 BD83:BE87">
    <cfRule type="colorScale" priority="126">
      <colorScale>
        <cfvo type="num" val="&quot;0-1.99&quot;"/>
        <cfvo type="num" val="&quot;2.0-2.99&quot;"/>
        <cfvo type="num" val="&quot;3.0-4.0&quot;"/>
        <color theme="5" tint="0.59999389629810485"/>
        <color rgb="FFFFEB84"/>
        <color rgb="FF63BE7B"/>
      </colorScale>
    </cfRule>
  </conditionalFormatting>
  <conditionalFormatting sqref="BF76:BG76 BF83:BG87">
    <cfRule type="colorScale" priority="125">
      <colorScale>
        <cfvo type="num" val="&quot;0-1.99&quot;"/>
        <cfvo type="num" val="&quot;2.0-2.99&quot;"/>
        <cfvo type="num" val="&quot;3.0-4.0&quot;"/>
        <color theme="5" tint="0.59999389629810485"/>
        <color rgb="FFFFEB84"/>
        <color rgb="FF63BE7B"/>
      </colorScale>
    </cfRule>
  </conditionalFormatting>
  <conditionalFormatting sqref="BH76:BI76 BH83:BI87">
    <cfRule type="colorScale" priority="124">
      <colorScale>
        <cfvo type="num" val="&quot;0-1.99&quot;"/>
        <cfvo type="num" val="&quot;2.0-2.99&quot;"/>
        <cfvo type="num" val="&quot;3.0-4.0&quot;"/>
        <color theme="5" tint="0.59999389629810485"/>
        <color rgb="FFFFEB84"/>
        <color rgb="FF63BE7B"/>
      </colorScale>
    </cfRule>
  </conditionalFormatting>
  <conditionalFormatting sqref="BJ76:BK76 BJ83:BK87">
    <cfRule type="colorScale" priority="123">
      <colorScale>
        <cfvo type="num" val="&quot;0-1.99&quot;"/>
        <cfvo type="num" val="&quot;2.0-2.99&quot;"/>
        <cfvo type="num" val="&quot;3.0-4.0&quot;"/>
        <color theme="5" tint="0.59999389629810485"/>
        <color rgb="FFFFEB84"/>
        <color rgb="FF63BE7B"/>
      </colorScale>
    </cfRule>
  </conditionalFormatting>
  <conditionalFormatting sqref="BL76:BM76 BL83:BM87">
    <cfRule type="colorScale" priority="122">
      <colorScale>
        <cfvo type="num" val="&quot;0-1.99&quot;"/>
        <cfvo type="num" val="&quot;2.0-2.99&quot;"/>
        <cfvo type="num" val="&quot;3.0-4.0&quot;"/>
        <color theme="5" tint="0.59999389629810485"/>
        <color rgb="FFFFEB84"/>
        <color rgb="FF63BE7B"/>
      </colorScale>
    </cfRule>
  </conditionalFormatting>
  <conditionalFormatting sqref="BN76:BO76 BN83:BO87">
    <cfRule type="colorScale" priority="121">
      <colorScale>
        <cfvo type="num" val="&quot;0-1.99&quot;"/>
        <cfvo type="num" val="&quot;2.0-2.99&quot;"/>
        <cfvo type="num" val="&quot;3.0-4.0&quot;"/>
        <color theme="5" tint="0.59999389629810485"/>
        <color rgb="FFFFEB84"/>
        <color rgb="FF63BE7B"/>
      </colorScale>
    </cfRule>
  </conditionalFormatting>
  <conditionalFormatting sqref="BP76:BQ76 BP83:BQ87">
    <cfRule type="colorScale" priority="120">
      <colorScale>
        <cfvo type="num" val="&quot;0-1.99&quot;"/>
        <cfvo type="num" val="&quot;2.0-2.99&quot;"/>
        <cfvo type="num" val="&quot;3.0-4.0&quot;"/>
        <color theme="5" tint="0.59999389629810485"/>
        <color rgb="FFFFEB84"/>
        <color rgb="FF63BE7B"/>
      </colorScale>
    </cfRule>
  </conditionalFormatting>
  <conditionalFormatting sqref="BR76:BS76 BR83:BS87">
    <cfRule type="colorScale" priority="119">
      <colorScale>
        <cfvo type="num" val="&quot;0-1.99&quot;"/>
        <cfvo type="num" val="&quot;2.0-2.99&quot;"/>
        <cfvo type="num" val="&quot;3.0-4.0&quot;"/>
        <color theme="5" tint="0.59999389629810485"/>
        <color rgb="FFFFEB84"/>
        <color rgb="FF63BE7B"/>
      </colorScale>
    </cfRule>
  </conditionalFormatting>
  <conditionalFormatting sqref="AV88:AV97">
    <cfRule type="colorScale" priority="84">
      <colorScale>
        <cfvo type="num" val="&quot;0-1.99&quot;"/>
        <cfvo type="num" val="&quot;2.0-2.99&quot;"/>
        <cfvo type="num" val="&quot;3.0-4.0&quot;"/>
        <color theme="5" tint="0.59999389629810485"/>
        <color rgb="FFFFEB84"/>
        <color rgb="FF63BE7B"/>
      </colorScale>
    </cfRule>
  </conditionalFormatting>
  <conditionalFormatting sqref="AX88:AX97">
    <cfRule type="colorScale" priority="83">
      <colorScale>
        <cfvo type="num" val="&quot;0-1.99&quot;"/>
        <cfvo type="num" val="&quot;2.0-2.99&quot;"/>
        <cfvo type="num" val="&quot;3.0-4.0&quot;"/>
        <color theme="5" tint="0.59999389629810485"/>
        <color rgb="FFFFEB84"/>
        <color rgb="FF63BE7B"/>
      </colorScale>
    </cfRule>
  </conditionalFormatting>
  <conditionalFormatting sqref="AZ88:AZ97">
    <cfRule type="colorScale" priority="82">
      <colorScale>
        <cfvo type="num" val="&quot;0-1.99&quot;"/>
        <cfvo type="num" val="&quot;2.0-2.99&quot;"/>
        <cfvo type="num" val="&quot;3.0-4.0&quot;"/>
        <color theme="5" tint="0.59999389629810485"/>
        <color rgb="FFFFEB84"/>
        <color rgb="FF63BE7B"/>
      </colorScale>
    </cfRule>
  </conditionalFormatting>
  <conditionalFormatting sqref="BB88:BB97">
    <cfRule type="colorScale" priority="81">
      <colorScale>
        <cfvo type="num" val="&quot;0-1.99&quot;"/>
        <cfvo type="num" val="&quot;2.0-2.99&quot;"/>
        <cfvo type="num" val="&quot;3.0-4.0&quot;"/>
        <color theme="5" tint="0.59999389629810485"/>
        <color rgb="FFFFEB84"/>
        <color rgb="FF63BE7B"/>
      </colorScale>
    </cfRule>
  </conditionalFormatting>
  <conditionalFormatting sqref="BD88:BD97">
    <cfRule type="colorScale" priority="80">
      <colorScale>
        <cfvo type="num" val="&quot;0-1.99&quot;"/>
        <cfvo type="num" val="&quot;2.0-2.99&quot;"/>
        <cfvo type="num" val="&quot;3.0-4.0&quot;"/>
        <color theme="5" tint="0.59999389629810485"/>
        <color rgb="FFFFEB84"/>
        <color rgb="FF63BE7B"/>
      </colorScale>
    </cfRule>
  </conditionalFormatting>
  <conditionalFormatting sqref="BF88:BF97">
    <cfRule type="colorScale" priority="79">
      <colorScale>
        <cfvo type="num" val="&quot;0-1.99&quot;"/>
        <cfvo type="num" val="&quot;2.0-2.99&quot;"/>
        <cfvo type="num" val="&quot;3.0-4.0&quot;"/>
        <color theme="5" tint="0.59999389629810485"/>
        <color rgb="FFFFEB84"/>
        <color rgb="FF63BE7B"/>
      </colorScale>
    </cfRule>
  </conditionalFormatting>
  <conditionalFormatting sqref="BH88:BH97">
    <cfRule type="colorScale" priority="78">
      <colorScale>
        <cfvo type="num" val="&quot;0-1.99&quot;"/>
        <cfvo type="num" val="&quot;2.0-2.99&quot;"/>
        <cfvo type="num" val="&quot;3.0-4.0&quot;"/>
        <color theme="5" tint="0.59999389629810485"/>
        <color rgb="FFFFEB84"/>
        <color rgb="FF63BE7B"/>
      </colorScale>
    </cfRule>
  </conditionalFormatting>
  <conditionalFormatting sqref="BJ88:BJ97">
    <cfRule type="colorScale" priority="77">
      <colorScale>
        <cfvo type="num" val="&quot;0-1.99&quot;"/>
        <cfvo type="num" val="&quot;2.0-2.99&quot;"/>
        <cfvo type="num" val="&quot;3.0-4.0&quot;"/>
        <color theme="5" tint="0.59999389629810485"/>
        <color rgb="FFFFEB84"/>
        <color rgb="FF63BE7B"/>
      </colorScale>
    </cfRule>
  </conditionalFormatting>
  <conditionalFormatting sqref="BL88:BL97">
    <cfRule type="colorScale" priority="76">
      <colorScale>
        <cfvo type="num" val="&quot;0-1.99&quot;"/>
        <cfvo type="num" val="&quot;2.0-2.99&quot;"/>
        <cfvo type="num" val="&quot;3.0-4.0&quot;"/>
        <color theme="5" tint="0.59999389629810485"/>
        <color rgb="FFFFEB84"/>
        <color rgb="FF63BE7B"/>
      </colorScale>
    </cfRule>
  </conditionalFormatting>
  <conditionalFormatting sqref="BN88:BN97">
    <cfRule type="colorScale" priority="75">
      <colorScale>
        <cfvo type="num" val="&quot;0-1.99&quot;"/>
        <cfvo type="num" val="&quot;2.0-2.99&quot;"/>
        <cfvo type="num" val="&quot;3.0-4.0&quot;"/>
        <color theme="5" tint="0.59999389629810485"/>
        <color rgb="FFFFEB84"/>
        <color rgb="FF63BE7B"/>
      </colorScale>
    </cfRule>
  </conditionalFormatting>
  <conditionalFormatting sqref="BP88:BP97">
    <cfRule type="colorScale" priority="74">
      <colorScale>
        <cfvo type="num" val="&quot;0-1.99&quot;"/>
        <cfvo type="num" val="&quot;2.0-2.99&quot;"/>
        <cfvo type="num" val="&quot;3.0-4.0&quot;"/>
        <color theme="5" tint="0.59999389629810485"/>
        <color rgb="FFFFEB84"/>
        <color rgb="FF63BE7B"/>
      </colorScale>
    </cfRule>
  </conditionalFormatting>
  <conditionalFormatting sqref="BR88:BR97">
    <cfRule type="colorScale" priority="73">
      <colorScale>
        <cfvo type="num" val="&quot;0-1.99&quot;"/>
        <cfvo type="num" val="&quot;2.0-2.99&quot;"/>
        <cfvo type="num" val="&quot;3.0-4.0&quot;"/>
        <color theme="5" tint="0.59999389629810485"/>
        <color rgb="FFFFEB84"/>
        <color rgb="FF63BE7B"/>
      </colorScale>
    </cfRule>
  </conditionalFormatting>
  <conditionalFormatting sqref="D77">
    <cfRule type="colorScale" priority="72">
      <colorScale>
        <cfvo type="num" val="&quot;0-1.99&quot;"/>
        <cfvo type="num" val="&quot;2.0-2.99&quot;"/>
        <cfvo type="num" val="&quot;3.0-4.0&quot;"/>
        <color theme="5" tint="0.59999389629810485"/>
        <color rgb="FFFFEB84"/>
        <color rgb="FF63BE7B"/>
      </colorScale>
    </cfRule>
  </conditionalFormatting>
  <conditionalFormatting sqref="E88:E97">
    <cfRule type="colorScale" priority="71">
      <colorScale>
        <cfvo type="num" val="0"/>
        <cfvo type="num" val="2"/>
        <cfvo type="num" val="4"/>
        <color theme="5" tint="0.39997558519241921"/>
        <color rgb="FFFFEB84"/>
        <color rgb="FF63BE7B"/>
      </colorScale>
    </cfRule>
  </conditionalFormatting>
  <conditionalFormatting sqref="G88:G97">
    <cfRule type="colorScale" priority="70">
      <colorScale>
        <cfvo type="num" val="0"/>
        <cfvo type="num" val="2"/>
        <cfvo type="num" val="4"/>
        <color theme="5" tint="0.39997558519241921"/>
        <color rgb="FFFFEB84"/>
        <color rgb="FF63BE7B"/>
      </colorScale>
    </cfRule>
  </conditionalFormatting>
  <conditionalFormatting sqref="I88:I97">
    <cfRule type="colorScale" priority="69">
      <colorScale>
        <cfvo type="num" val="0"/>
        <cfvo type="num" val="2"/>
        <cfvo type="num" val="4"/>
        <color theme="5" tint="0.39997558519241921"/>
        <color rgb="FFFFEB84"/>
        <color rgb="FF63BE7B"/>
      </colorScale>
    </cfRule>
  </conditionalFormatting>
  <conditionalFormatting sqref="K88:K97">
    <cfRule type="colorScale" priority="68">
      <colorScale>
        <cfvo type="num" val="0"/>
        <cfvo type="num" val="2"/>
        <cfvo type="num" val="4"/>
        <color theme="5" tint="0.39997558519241921"/>
        <color rgb="FFFFEB84"/>
        <color rgb="FF63BE7B"/>
      </colorScale>
    </cfRule>
  </conditionalFormatting>
  <conditionalFormatting sqref="M88:M97">
    <cfRule type="colorScale" priority="67">
      <colorScale>
        <cfvo type="num" val="0"/>
        <cfvo type="num" val="2"/>
        <cfvo type="num" val="4"/>
        <color theme="5" tint="0.39997558519241921"/>
        <color rgb="FFFFEB84"/>
        <color rgb="FF63BE7B"/>
      </colorScale>
    </cfRule>
  </conditionalFormatting>
  <conditionalFormatting sqref="O88:O97">
    <cfRule type="colorScale" priority="66">
      <colorScale>
        <cfvo type="num" val="0"/>
        <cfvo type="num" val="2"/>
        <cfvo type="num" val="4"/>
        <color theme="5" tint="0.39997558519241921"/>
        <color rgb="FFFFEB84"/>
        <color rgb="FF63BE7B"/>
      </colorScale>
    </cfRule>
  </conditionalFormatting>
  <conditionalFormatting sqref="Q88:Q97">
    <cfRule type="colorScale" priority="65">
      <colorScale>
        <cfvo type="num" val="0"/>
        <cfvo type="num" val="2"/>
        <cfvo type="num" val="4"/>
        <color theme="5" tint="0.39997558519241921"/>
        <color rgb="FFFFEB84"/>
        <color rgb="FF63BE7B"/>
      </colorScale>
    </cfRule>
  </conditionalFormatting>
  <conditionalFormatting sqref="S88:S97">
    <cfRule type="colorScale" priority="64">
      <colorScale>
        <cfvo type="num" val="0"/>
        <cfvo type="num" val="2"/>
        <cfvo type="num" val="4"/>
        <color theme="5" tint="0.39997558519241921"/>
        <color rgb="FFFFEB84"/>
        <color rgb="FF63BE7B"/>
      </colorScale>
    </cfRule>
  </conditionalFormatting>
  <conditionalFormatting sqref="U88:U97">
    <cfRule type="colorScale" priority="63">
      <colorScale>
        <cfvo type="num" val="0"/>
        <cfvo type="num" val="2"/>
        <cfvo type="num" val="4"/>
        <color theme="5" tint="0.39997558519241921"/>
        <color rgb="FFFFEB84"/>
        <color rgb="FF63BE7B"/>
      </colorScale>
    </cfRule>
  </conditionalFormatting>
  <conditionalFormatting sqref="W88:W97">
    <cfRule type="colorScale" priority="62">
      <colorScale>
        <cfvo type="num" val="0"/>
        <cfvo type="num" val="2"/>
        <cfvo type="num" val="4"/>
        <color theme="5" tint="0.39997558519241921"/>
        <color rgb="FFFFEB84"/>
        <color rgb="FF63BE7B"/>
      </colorScale>
    </cfRule>
  </conditionalFormatting>
  <conditionalFormatting sqref="Y88:Y97">
    <cfRule type="colorScale" priority="61">
      <colorScale>
        <cfvo type="num" val="0"/>
        <cfvo type="num" val="2"/>
        <cfvo type="num" val="4"/>
        <color theme="5" tint="0.39997558519241921"/>
        <color rgb="FFFFEB84"/>
        <color rgb="FF63BE7B"/>
      </colorScale>
    </cfRule>
  </conditionalFormatting>
  <conditionalFormatting sqref="AA88:AA97">
    <cfRule type="colorScale" priority="60">
      <colorScale>
        <cfvo type="num" val="0"/>
        <cfvo type="num" val="2"/>
        <cfvo type="num" val="4"/>
        <color theme="5" tint="0.39997558519241921"/>
        <color rgb="FFFFEB84"/>
        <color rgb="FF63BE7B"/>
      </colorScale>
    </cfRule>
  </conditionalFormatting>
  <conditionalFormatting sqref="AC88:AC97">
    <cfRule type="colorScale" priority="59">
      <colorScale>
        <cfvo type="num" val="0"/>
        <cfvo type="num" val="2"/>
        <cfvo type="num" val="4"/>
        <color theme="5" tint="0.39997558519241921"/>
        <color rgb="FFFFEB84"/>
        <color rgb="FF63BE7B"/>
      </colorScale>
    </cfRule>
  </conditionalFormatting>
  <conditionalFormatting sqref="AE88:AE97">
    <cfRule type="colorScale" priority="58">
      <colorScale>
        <cfvo type="num" val="0"/>
        <cfvo type="num" val="2"/>
        <cfvo type="num" val="4"/>
        <color theme="5" tint="0.39997558519241921"/>
        <color rgb="FFFFEB84"/>
        <color rgb="FF63BE7B"/>
      </colorScale>
    </cfRule>
  </conditionalFormatting>
  <conditionalFormatting sqref="AG88:AG97">
    <cfRule type="colorScale" priority="57">
      <colorScale>
        <cfvo type="num" val="0"/>
        <cfvo type="num" val="2"/>
        <cfvo type="num" val="4"/>
        <color theme="5" tint="0.39997558519241921"/>
        <color rgb="FFFFEB84"/>
        <color rgb="FF63BE7B"/>
      </colorScale>
    </cfRule>
  </conditionalFormatting>
  <conditionalFormatting sqref="AI88:AI97">
    <cfRule type="colorScale" priority="56">
      <colorScale>
        <cfvo type="num" val="0"/>
        <cfvo type="num" val="2"/>
        <cfvo type="num" val="4"/>
        <color theme="5" tint="0.39997558519241921"/>
        <color rgb="FFFFEB84"/>
        <color rgb="FF63BE7B"/>
      </colorScale>
    </cfRule>
  </conditionalFormatting>
  <conditionalFormatting sqref="AK88:AK97">
    <cfRule type="colorScale" priority="55">
      <colorScale>
        <cfvo type="num" val="0"/>
        <cfvo type="num" val="2"/>
        <cfvo type="num" val="4"/>
        <color theme="5" tint="0.39997558519241921"/>
        <color rgb="FFFFEB84"/>
        <color rgb="FF63BE7B"/>
      </colorScale>
    </cfRule>
  </conditionalFormatting>
  <conditionalFormatting sqref="AM88:AM97">
    <cfRule type="colorScale" priority="54">
      <colorScale>
        <cfvo type="num" val="0"/>
        <cfvo type="num" val="2"/>
        <cfvo type="num" val="4"/>
        <color theme="5" tint="0.39997558519241921"/>
        <color rgb="FFFFEB84"/>
        <color rgb="FF63BE7B"/>
      </colorScale>
    </cfRule>
  </conditionalFormatting>
  <conditionalFormatting sqref="AO88:AO97">
    <cfRule type="colorScale" priority="53">
      <colorScale>
        <cfvo type="num" val="0"/>
        <cfvo type="num" val="2"/>
        <cfvo type="num" val="4"/>
        <color theme="5" tint="0.39997558519241921"/>
        <color rgb="FFFFEB84"/>
        <color rgb="FF63BE7B"/>
      </colorScale>
    </cfRule>
  </conditionalFormatting>
  <conditionalFormatting sqref="AQ88:AQ97">
    <cfRule type="colorScale" priority="52">
      <colorScale>
        <cfvo type="num" val="0"/>
        <cfvo type="num" val="2"/>
        <cfvo type="num" val="4"/>
        <color theme="5" tint="0.39997558519241921"/>
        <color rgb="FFFFEB84"/>
        <color rgb="FF63BE7B"/>
      </colorScale>
    </cfRule>
  </conditionalFormatting>
  <conditionalFormatting sqref="AS88:AS97">
    <cfRule type="colorScale" priority="51">
      <colorScale>
        <cfvo type="num" val="0"/>
        <cfvo type="num" val="2"/>
        <cfvo type="num" val="4"/>
        <color theme="5" tint="0.39997558519241921"/>
        <color rgb="FFFFEB84"/>
        <color rgb="FF63BE7B"/>
      </colorScale>
    </cfRule>
  </conditionalFormatting>
  <conditionalFormatting sqref="AU88:AU97">
    <cfRule type="colorScale" priority="50">
      <colorScale>
        <cfvo type="num" val="0"/>
        <cfvo type="num" val="2"/>
        <cfvo type="num" val="4"/>
        <color theme="5" tint="0.39997558519241921"/>
        <color rgb="FFFFEB84"/>
        <color rgb="FF63BE7B"/>
      </colorScale>
    </cfRule>
  </conditionalFormatting>
  <conditionalFormatting sqref="AW88:AW97">
    <cfRule type="colorScale" priority="49">
      <colorScale>
        <cfvo type="num" val="0"/>
        <cfvo type="num" val="2"/>
        <cfvo type="num" val="4"/>
        <color theme="5" tint="0.39997558519241921"/>
        <color rgb="FFFFEB84"/>
        <color rgb="FF63BE7B"/>
      </colorScale>
    </cfRule>
  </conditionalFormatting>
  <conditionalFormatting sqref="AY88:AY97">
    <cfRule type="colorScale" priority="48">
      <colorScale>
        <cfvo type="num" val="0"/>
        <cfvo type="num" val="2"/>
        <cfvo type="num" val="4"/>
        <color theme="5" tint="0.39997558519241921"/>
        <color rgb="FFFFEB84"/>
        <color rgb="FF63BE7B"/>
      </colorScale>
    </cfRule>
  </conditionalFormatting>
  <conditionalFormatting sqref="BA88:BA97">
    <cfRule type="colorScale" priority="47">
      <colorScale>
        <cfvo type="num" val="0"/>
        <cfvo type="num" val="2"/>
        <cfvo type="num" val="4"/>
        <color theme="5" tint="0.39997558519241921"/>
        <color rgb="FFFFEB84"/>
        <color rgb="FF63BE7B"/>
      </colorScale>
    </cfRule>
  </conditionalFormatting>
  <conditionalFormatting sqref="BC88:BC97">
    <cfRule type="colorScale" priority="46">
      <colorScale>
        <cfvo type="num" val="0"/>
        <cfvo type="num" val="2"/>
        <cfvo type="num" val="4"/>
        <color theme="5" tint="0.39997558519241921"/>
        <color rgb="FFFFEB84"/>
        <color rgb="FF63BE7B"/>
      </colorScale>
    </cfRule>
  </conditionalFormatting>
  <conditionalFormatting sqref="BE88:BE97">
    <cfRule type="colorScale" priority="45">
      <colorScale>
        <cfvo type="num" val="0"/>
        <cfvo type="num" val="2"/>
        <cfvo type="num" val="4"/>
        <color theme="5" tint="0.39997558519241921"/>
        <color rgb="FFFFEB84"/>
        <color rgb="FF63BE7B"/>
      </colorScale>
    </cfRule>
  </conditionalFormatting>
  <conditionalFormatting sqref="BG88:BG97">
    <cfRule type="colorScale" priority="44">
      <colorScale>
        <cfvo type="num" val="0"/>
        <cfvo type="num" val="2"/>
        <cfvo type="num" val="4"/>
        <color theme="5" tint="0.39997558519241921"/>
        <color rgb="FFFFEB84"/>
        <color rgb="FF63BE7B"/>
      </colorScale>
    </cfRule>
  </conditionalFormatting>
  <conditionalFormatting sqref="BI88:BI97">
    <cfRule type="colorScale" priority="43">
      <colorScale>
        <cfvo type="num" val="0"/>
        <cfvo type="num" val="2"/>
        <cfvo type="num" val="4"/>
        <color theme="5" tint="0.39997558519241921"/>
        <color rgb="FFFFEB84"/>
        <color rgb="FF63BE7B"/>
      </colorScale>
    </cfRule>
  </conditionalFormatting>
  <conditionalFormatting sqref="BK88:BK97">
    <cfRule type="colorScale" priority="42">
      <colorScale>
        <cfvo type="num" val="0"/>
        <cfvo type="num" val="2"/>
        <cfvo type="num" val="4"/>
        <color theme="5" tint="0.39997558519241921"/>
        <color rgb="FFFFEB84"/>
        <color rgb="FF63BE7B"/>
      </colorScale>
    </cfRule>
  </conditionalFormatting>
  <conditionalFormatting sqref="BM88:BM97">
    <cfRule type="colorScale" priority="41">
      <colorScale>
        <cfvo type="num" val="0"/>
        <cfvo type="num" val="2"/>
        <cfvo type="num" val="4"/>
        <color theme="5" tint="0.39997558519241921"/>
        <color rgb="FFFFEB84"/>
        <color rgb="FF63BE7B"/>
      </colorScale>
    </cfRule>
  </conditionalFormatting>
  <conditionalFormatting sqref="BO88:BO97">
    <cfRule type="colorScale" priority="40">
      <colorScale>
        <cfvo type="num" val="0"/>
        <cfvo type="num" val="2"/>
        <cfvo type="num" val="4"/>
        <color theme="5" tint="0.39997558519241921"/>
        <color rgb="FFFFEB84"/>
        <color rgb="FF63BE7B"/>
      </colorScale>
    </cfRule>
  </conditionalFormatting>
  <conditionalFormatting sqref="BQ88:BQ97">
    <cfRule type="colorScale" priority="39">
      <colorScale>
        <cfvo type="num" val="0"/>
        <cfvo type="num" val="2"/>
        <cfvo type="num" val="4"/>
        <color theme="5" tint="0.39997558519241921"/>
        <color rgb="FFFFEB84"/>
        <color rgb="FF63BE7B"/>
      </colorScale>
    </cfRule>
  </conditionalFormatting>
  <conditionalFormatting sqref="BS88:BS97">
    <cfRule type="colorScale" priority="38">
      <colorScale>
        <cfvo type="num" val="0"/>
        <cfvo type="num" val="2"/>
        <cfvo type="num" val="4"/>
        <color theme="5" tint="0.39997558519241921"/>
        <color rgb="FFFFEB84"/>
        <color rgb="FF63BE7B"/>
      </colorScale>
    </cfRule>
  </conditionalFormatting>
  <conditionalFormatting sqref="F77">
    <cfRule type="colorScale" priority="37">
      <colorScale>
        <cfvo type="num" val="&quot;0-1.99&quot;"/>
        <cfvo type="num" val="&quot;2.0-2.99&quot;"/>
        <cfvo type="num" val="&quot;3.0-4.0&quot;"/>
        <color theme="5" tint="0.59999389629810485"/>
        <color rgb="FFFFEB84"/>
        <color rgb="FF63BE7B"/>
      </colorScale>
    </cfRule>
  </conditionalFormatting>
  <conditionalFormatting sqref="H77">
    <cfRule type="colorScale" priority="36">
      <colorScale>
        <cfvo type="num" val="&quot;0-1.99&quot;"/>
        <cfvo type="num" val="&quot;2.0-2.99&quot;"/>
        <cfvo type="num" val="&quot;3.0-4.0&quot;"/>
        <color theme="5" tint="0.59999389629810485"/>
        <color rgb="FFFFEB84"/>
        <color rgb="FF63BE7B"/>
      </colorScale>
    </cfRule>
  </conditionalFormatting>
  <conditionalFormatting sqref="J77">
    <cfRule type="colorScale" priority="35">
      <colorScale>
        <cfvo type="num" val="&quot;0-1.99&quot;"/>
        <cfvo type="num" val="&quot;2.0-2.99&quot;"/>
        <cfvo type="num" val="&quot;3.0-4.0&quot;"/>
        <color theme="5" tint="0.59999389629810485"/>
        <color rgb="FFFFEB84"/>
        <color rgb="FF63BE7B"/>
      </colorScale>
    </cfRule>
  </conditionalFormatting>
  <conditionalFormatting sqref="L77">
    <cfRule type="colorScale" priority="34">
      <colorScale>
        <cfvo type="num" val="&quot;0-1.99&quot;"/>
        <cfvo type="num" val="&quot;2.0-2.99&quot;"/>
        <cfvo type="num" val="&quot;3.0-4.0&quot;"/>
        <color theme="5" tint="0.59999389629810485"/>
        <color rgb="FFFFEB84"/>
        <color rgb="FF63BE7B"/>
      </colorScale>
    </cfRule>
  </conditionalFormatting>
  <conditionalFormatting sqref="N77">
    <cfRule type="colorScale" priority="33">
      <colorScale>
        <cfvo type="num" val="&quot;0-1.99&quot;"/>
        <cfvo type="num" val="&quot;2.0-2.99&quot;"/>
        <cfvo type="num" val="&quot;3.0-4.0&quot;"/>
        <color theme="5" tint="0.59999389629810485"/>
        <color rgb="FFFFEB84"/>
        <color rgb="FF63BE7B"/>
      </colorScale>
    </cfRule>
  </conditionalFormatting>
  <conditionalFormatting sqref="P77">
    <cfRule type="colorScale" priority="32">
      <colorScale>
        <cfvo type="num" val="&quot;0-1.99&quot;"/>
        <cfvo type="num" val="&quot;2.0-2.99&quot;"/>
        <cfvo type="num" val="&quot;3.0-4.0&quot;"/>
        <color theme="5" tint="0.59999389629810485"/>
        <color rgb="FFFFEB84"/>
        <color rgb="FF63BE7B"/>
      </colorScale>
    </cfRule>
  </conditionalFormatting>
  <conditionalFormatting sqref="R77">
    <cfRule type="colorScale" priority="31">
      <colorScale>
        <cfvo type="num" val="&quot;0-1.99&quot;"/>
        <cfvo type="num" val="&quot;2.0-2.99&quot;"/>
        <cfvo type="num" val="&quot;3.0-4.0&quot;"/>
        <color theme="5" tint="0.59999389629810485"/>
        <color rgb="FFFFEB84"/>
        <color rgb="FF63BE7B"/>
      </colorScale>
    </cfRule>
  </conditionalFormatting>
  <conditionalFormatting sqref="T77">
    <cfRule type="colorScale" priority="30">
      <colorScale>
        <cfvo type="num" val="&quot;0-1.99&quot;"/>
        <cfvo type="num" val="&quot;2.0-2.99&quot;"/>
        <cfvo type="num" val="&quot;3.0-4.0&quot;"/>
        <color theme="5" tint="0.59999389629810485"/>
        <color rgb="FFFFEB84"/>
        <color rgb="FF63BE7B"/>
      </colorScale>
    </cfRule>
  </conditionalFormatting>
  <conditionalFormatting sqref="V77">
    <cfRule type="colorScale" priority="29">
      <colorScale>
        <cfvo type="num" val="&quot;0-1.99&quot;"/>
        <cfvo type="num" val="&quot;2.0-2.99&quot;"/>
        <cfvo type="num" val="&quot;3.0-4.0&quot;"/>
        <color theme="5" tint="0.59999389629810485"/>
        <color rgb="FFFFEB84"/>
        <color rgb="FF63BE7B"/>
      </colorScale>
    </cfRule>
  </conditionalFormatting>
  <conditionalFormatting sqref="X77">
    <cfRule type="colorScale" priority="28">
      <colorScale>
        <cfvo type="num" val="&quot;0-1.99&quot;"/>
        <cfvo type="num" val="&quot;2.0-2.99&quot;"/>
        <cfvo type="num" val="&quot;3.0-4.0&quot;"/>
        <color theme="5" tint="0.59999389629810485"/>
        <color rgb="FFFFEB84"/>
        <color rgb="FF63BE7B"/>
      </colorScale>
    </cfRule>
  </conditionalFormatting>
  <conditionalFormatting sqref="Z77">
    <cfRule type="colorScale" priority="27">
      <colorScale>
        <cfvo type="num" val="&quot;0-1.99&quot;"/>
        <cfvo type="num" val="&quot;2.0-2.99&quot;"/>
        <cfvo type="num" val="&quot;3.0-4.0&quot;"/>
        <color theme="5" tint="0.59999389629810485"/>
        <color rgb="FFFFEB84"/>
        <color rgb="FF63BE7B"/>
      </colorScale>
    </cfRule>
  </conditionalFormatting>
  <conditionalFormatting sqref="AB77">
    <cfRule type="colorScale" priority="26">
      <colorScale>
        <cfvo type="num" val="&quot;0-1.99&quot;"/>
        <cfvo type="num" val="&quot;2.0-2.99&quot;"/>
        <cfvo type="num" val="&quot;3.0-4.0&quot;"/>
        <color theme="5" tint="0.59999389629810485"/>
        <color rgb="FFFFEB84"/>
        <color rgb="FF63BE7B"/>
      </colorScale>
    </cfRule>
  </conditionalFormatting>
  <conditionalFormatting sqref="AD77">
    <cfRule type="colorScale" priority="25">
      <colorScale>
        <cfvo type="num" val="&quot;0-1.99&quot;"/>
        <cfvo type="num" val="&quot;2.0-2.99&quot;"/>
        <cfvo type="num" val="&quot;3.0-4.0&quot;"/>
        <color theme="5" tint="0.59999389629810485"/>
        <color rgb="FFFFEB84"/>
        <color rgb="FF63BE7B"/>
      </colorScale>
    </cfRule>
  </conditionalFormatting>
  <conditionalFormatting sqref="AF77">
    <cfRule type="colorScale" priority="24">
      <colorScale>
        <cfvo type="num" val="&quot;0-1.99&quot;"/>
        <cfvo type="num" val="&quot;2.0-2.99&quot;"/>
        <cfvo type="num" val="&quot;3.0-4.0&quot;"/>
        <color theme="5" tint="0.59999389629810485"/>
        <color rgb="FFFFEB84"/>
        <color rgb="FF63BE7B"/>
      </colorScale>
    </cfRule>
  </conditionalFormatting>
  <conditionalFormatting sqref="AH77">
    <cfRule type="colorScale" priority="23">
      <colorScale>
        <cfvo type="num" val="&quot;0-1.99&quot;"/>
        <cfvo type="num" val="&quot;2.0-2.99&quot;"/>
        <cfvo type="num" val="&quot;3.0-4.0&quot;"/>
        <color theme="5" tint="0.59999389629810485"/>
        <color rgb="FFFFEB84"/>
        <color rgb="FF63BE7B"/>
      </colorScale>
    </cfRule>
  </conditionalFormatting>
  <conditionalFormatting sqref="AJ77">
    <cfRule type="colorScale" priority="22">
      <colorScale>
        <cfvo type="num" val="&quot;0-1.99&quot;"/>
        <cfvo type="num" val="&quot;2.0-2.99&quot;"/>
        <cfvo type="num" val="&quot;3.0-4.0&quot;"/>
        <color theme="5" tint="0.59999389629810485"/>
        <color rgb="FFFFEB84"/>
        <color rgb="FF63BE7B"/>
      </colorScale>
    </cfRule>
  </conditionalFormatting>
  <conditionalFormatting sqref="AL77">
    <cfRule type="colorScale" priority="21">
      <colorScale>
        <cfvo type="num" val="&quot;0-1.99&quot;"/>
        <cfvo type="num" val="&quot;2.0-2.99&quot;"/>
        <cfvo type="num" val="&quot;3.0-4.0&quot;"/>
        <color theme="5" tint="0.59999389629810485"/>
        <color rgb="FFFFEB84"/>
        <color rgb="FF63BE7B"/>
      </colorScale>
    </cfRule>
  </conditionalFormatting>
  <conditionalFormatting sqref="AN77">
    <cfRule type="colorScale" priority="20">
      <colorScale>
        <cfvo type="num" val="&quot;0-1.99&quot;"/>
        <cfvo type="num" val="&quot;2.0-2.99&quot;"/>
        <cfvo type="num" val="&quot;3.0-4.0&quot;"/>
        <color theme="5" tint="0.59999389629810485"/>
        <color rgb="FFFFEB84"/>
        <color rgb="FF63BE7B"/>
      </colorScale>
    </cfRule>
  </conditionalFormatting>
  <conditionalFormatting sqref="AP77">
    <cfRule type="colorScale" priority="19">
      <colorScale>
        <cfvo type="num" val="&quot;0-1.99&quot;"/>
        <cfvo type="num" val="&quot;2.0-2.99&quot;"/>
        <cfvo type="num" val="&quot;3.0-4.0&quot;"/>
        <color theme="5" tint="0.59999389629810485"/>
        <color rgb="FFFFEB84"/>
        <color rgb="FF63BE7B"/>
      </colorScale>
    </cfRule>
  </conditionalFormatting>
  <conditionalFormatting sqref="AR77">
    <cfRule type="colorScale" priority="18">
      <colorScale>
        <cfvo type="num" val="&quot;0-1.99&quot;"/>
        <cfvo type="num" val="&quot;2.0-2.99&quot;"/>
        <cfvo type="num" val="&quot;3.0-4.0&quot;"/>
        <color theme="5" tint="0.59999389629810485"/>
        <color rgb="FFFFEB84"/>
        <color rgb="FF63BE7B"/>
      </colorScale>
    </cfRule>
  </conditionalFormatting>
  <conditionalFormatting sqref="AT77">
    <cfRule type="colorScale" priority="17">
      <colorScale>
        <cfvo type="num" val="&quot;0-1.99&quot;"/>
        <cfvo type="num" val="&quot;2.0-2.99&quot;"/>
        <cfvo type="num" val="&quot;3.0-4.0&quot;"/>
        <color theme="5" tint="0.59999389629810485"/>
        <color rgb="FFFFEB84"/>
        <color rgb="FF63BE7B"/>
      </colorScale>
    </cfRule>
  </conditionalFormatting>
  <conditionalFormatting sqref="AV77">
    <cfRule type="colorScale" priority="16">
      <colorScale>
        <cfvo type="num" val="&quot;0-1.99&quot;"/>
        <cfvo type="num" val="&quot;2.0-2.99&quot;"/>
        <cfvo type="num" val="&quot;3.0-4.0&quot;"/>
        <color theme="5" tint="0.59999389629810485"/>
        <color rgb="FFFFEB84"/>
        <color rgb="FF63BE7B"/>
      </colorScale>
    </cfRule>
  </conditionalFormatting>
  <conditionalFormatting sqref="AX77">
    <cfRule type="colorScale" priority="15">
      <colorScale>
        <cfvo type="num" val="&quot;0-1.99&quot;"/>
        <cfvo type="num" val="&quot;2.0-2.99&quot;"/>
        <cfvo type="num" val="&quot;3.0-4.0&quot;"/>
        <color theme="5" tint="0.59999389629810485"/>
        <color rgb="FFFFEB84"/>
        <color rgb="FF63BE7B"/>
      </colorScale>
    </cfRule>
  </conditionalFormatting>
  <conditionalFormatting sqref="AZ77">
    <cfRule type="colorScale" priority="14">
      <colorScale>
        <cfvo type="num" val="&quot;0-1.99&quot;"/>
        <cfvo type="num" val="&quot;2.0-2.99&quot;"/>
        <cfvo type="num" val="&quot;3.0-4.0&quot;"/>
        <color theme="5" tint="0.59999389629810485"/>
        <color rgb="FFFFEB84"/>
        <color rgb="FF63BE7B"/>
      </colorScale>
    </cfRule>
  </conditionalFormatting>
  <conditionalFormatting sqref="BB77">
    <cfRule type="colorScale" priority="13">
      <colorScale>
        <cfvo type="num" val="&quot;0-1.99&quot;"/>
        <cfvo type="num" val="&quot;2.0-2.99&quot;"/>
        <cfvo type="num" val="&quot;3.0-4.0&quot;"/>
        <color theme="5" tint="0.59999389629810485"/>
        <color rgb="FFFFEB84"/>
        <color rgb="FF63BE7B"/>
      </colorScale>
    </cfRule>
  </conditionalFormatting>
  <conditionalFormatting sqref="BD77">
    <cfRule type="colorScale" priority="12">
      <colorScale>
        <cfvo type="num" val="&quot;0-1.99&quot;"/>
        <cfvo type="num" val="&quot;2.0-2.99&quot;"/>
        <cfvo type="num" val="&quot;3.0-4.0&quot;"/>
        <color theme="5" tint="0.59999389629810485"/>
        <color rgb="FFFFEB84"/>
        <color rgb="FF63BE7B"/>
      </colorScale>
    </cfRule>
  </conditionalFormatting>
  <conditionalFormatting sqref="BF77">
    <cfRule type="colorScale" priority="11">
      <colorScale>
        <cfvo type="num" val="&quot;0-1.99&quot;"/>
        <cfvo type="num" val="&quot;2.0-2.99&quot;"/>
        <cfvo type="num" val="&quot;3.0-4.0&quot;"/>
        <color theme="5" tint="0.59999389629810485"/>
        <color rgb="FFFFEB84"/>
        <color rgb="FF63BE7B"/>
      </colorScale>
    </cfRule>
  </conditionalFormatting>
  <conditionalFormatting sqref="BH77">
    <cfRule type="colorScale" priority="10">
      <colorScale>
        <cfvo type="num" val="&quot;0-1.99&quot;"/>
        <cfvo type="num" val="&quot;2.0-2.99&quot;"/>
        <cfvo type="num" val="&quot;3.0-4.0&quot;"/>
        <color theme="5" tint="0.59999389629810485"/>
        <color rgb="FFFFEB84"/>
        <color rgb="FF63BE7B"/>
      </colorScale>
    </cfRule>
  </conditionalFormatting>
  <conditionalFormatting sqref="BJ77">
    <cfRule type="colorScale" priority="9">
      <colorScale>
        <cfvo type="num" val="&quot;0-1.99&quot;"/>
        <cfvo type="num" val="&quot;2.0-2.99&quot;"/>
        <cfvo type="num" val="&quot;3.0-4.0&quot;"/>
        <color theme="5" tint="0.59999389629810485"/>
        <color rgb="FFFFEB84"/>
        <color rgb="FF63BE7B"/>
      </colorScale>
    </cfRule>
  </conditionalFormatting>
  <conditionalFormatting sqref="BL77">
    <cfRule type="colorScale" priority="8">
      <colorScale>
        <cfvo type="num" val="&quot;0-1.99&quot;"/>
        <cfvo type="num" val="&quot;2.0-2.99&quot;"/>
        <cfvo type="num" val="&quot;3.0-4.0&quot;"/>
        <color theme="5" tint="0.59999389629810485"/>
        <color rgb="FFFFEB84"/>
        <color rgb="FF63BE7B"/>
      </colorScale>
    </cfRule>
  </conditionalFormatting>
  <conditionalFormatting sqref="BN77">
    <cfRule type="colorScale" priority="7">
      <colorScale>
        <cfvo type="num" val="&quot;0-1.99&quot;"/>
        <cfvo type="num" val="&quot;2.0-2.99&quot;"/>
        <cfvo type="num" val="&quot;3.0-4.0&quot;"/>
        <color theme="5" tint="0.59999389629810485"/>
        <color rgb="FFFFEB84"/>
        <color rgb="FF63BE7B"/>
      </colorScale>
    </cfRule>
  </conditionalFormatting>
  <conditionalFormatting sqref="BP77">
    <cfRule type="colorScale" priority="6">
      <colorScale>
        <cfvo type="num" val="&quot;0-1.99&quot;"/>
        <cfvo type="num" val="&quot;2.0-2.99&quot;"/>
        <cfvo type="num" val="&quot;3.0-4.0&quot;"/>
        <color theme="5" tint="0.59999389629810485"/>
        <color rgb="FFFFEB84"/>
        <color rgb="FF63BE7B"/>
      </colorScale>
    </cfRule>
  </conditionalFormatting>
  <conditionalFormatting sqref="BR77">
    <cfRule type="colorScale" priority="5">
      <colorScale>
        <cfvo type="num" val="&quot;0-1.99&quot;"/>
        <cfvo type="num" val="&quot;2.0-2.99&quot;"/>
        <cfvo type="num" val="&quot;3.0-4.0&quot;"/>
        <color theme="5" tint="0.59999389629810485"/>
        <color rgb="FFFFEB84"/>
        <color rgb="FF63BE7B"/>
      </colorScale>
    </cfRule>
  </conditionalFormatting>
  <conditionalFormatting sqref="A48 A41">
    <cfRule type="colorScale" priority="3">
      <colorScale>
        <cfvo type="num" val="&quot;0-1.99&quot;"/>
        <cfvo type="num" val="&quot;2.0-2.99&quot;"/>
        <cfvo type="num" val="&quot;3.0-4.0&quot;"/>
        <color theme="5" tint="0.59999389629810485"/>
        <color rgb="FFFFEB84"/>
        <color rgb="FF63BE7B"/>
      </colorScale>
    </cfRule>
  </conditionalFormatting>
  <conditionalFormatting sqref="A6:A13 A20 A34 A27">
    <cfRule type="colorScale" priority="1">
      <colorScale>
        <cfvo type="num" val="&quot;0-1.99&quot;"/>
        <cfvo type="num" val="&quot;2.0-2.99&quot;"/>
        <cfvo type="num" val="&quot;3.0-4.0&quot;"/>
        <color theme="5" tint="0.59999389629810485"/>
        <color rgb="FFFFEB84"/>
        <color rgb="FF63BE7B"/>
      </colorScale>
    </cfRule>
  </conditionalFormatting>
  <pageMargins left="0.7" right="0.7" top="0.75" bottom="0.75" header="0.3" footer="0.3"/>
  <pageSetup scale="26" orientation="landscape" r:id="rId1"/>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2"/>
  <sheetViews>
    <sheetView zoomScaleNormal="100" workbookViewId="0">
      <selection activeCell="A3" sqref="A3"/>
    </sheetView>
  </sheetViews>
  <sheetFormatPr defaultColWidth="0" defaultRowHeight="0"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7" t="str">
        <f>IF(COUNTBLANK('Name Entry'!BR1:BR1)=1,"",'Name Entry'!BR1)</f>
        <v/>
      </c>
      <c r="B2" s="227"/>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1'!BS88:BS88)=1,"",'Term 1'!BS88),"")</f>
        <v/>
      </c>
    </row>
    <row r="6" spans="1:6" ht="21" customHeight="1" x14ac:dyDescent="0.25">
      <c r="A6" s="68"/>
      <c r="B6" s="68"/>
      <c r="C6" s="101" t="str">
        <f>IF('Term 1'!A13=0,"",'Term 1'!A13)</f>
        <v/>
      </c>
      <c r="D6" s="78"/>
      <c r="E6" s="79"/>
      <c r="F6" s="93" t="str">
        <f>IFERROR(IF(COUNTBLANK('Term 1'!BS89:BS89)=1,"",'Term 1'!BS89),"")</f>
        <v/>
      </c>
    </row>
    <row r="7" spans="1:6" ht="21" customHeight="1" x14ac:dyDescent="0.25">
      <c r="A7" s="68"/>
      <c r="B7" s="68"/>
      <c r="C7" s="101" t="str">
        <f>IF('Term 1'!A20=0,"",'Term 1'!A20)</f>
        <v/>
      </c>
      <c r="D7" s="78"/>
      <c r="E7" s="79"/>
      <c r="F7" s="93" t="str">
        <f>IFERROR(IF(COUNTBLANK('Term 1'!BS90:BS90)=1,"",'Term 1'!BS90),"")</f>
        <v/>
      </c>
    </row>
    <row r="8" spans="1:6" ht="21" customHeight="1" x14ac:dyDescent="0.25">
      <c r="A8" s="68"/>
      <c r="B8" s="68"/>
      <c r="C8" s="102" t="str">
        <f>IF('Term 1'!A27=0,"",'Term 1'!A27)</f>
        <v/>
      </c>
      <c r="D8" s="78"/>
      <c r="E8" s="79"/>
      <c r="F8" s="93" t="str">
        <f>IFERROR(IF(COUNTBLANK('Term 1'!BS91:BS91)=1,"",'Term 1'!BS91),"")</f>
        <v/>
      </c>
    </row>
    <row r="9" spans="1:6" ht="21" customHeight="1" x14ac:dyDescent="0.25">
      <c r="A9" s="68"/>
      <c r="B9" s="68"/>
      <c r="C9" s="101" t="str">
        <f>IF('Term 1'!A34=0,"",'Term 1'!A34)</f>
        <v/>
      </c>
      <c r="D9" s="78"/>
      <c r="E9" s="79"/>
      <c r="F9" s="93" t="str">
        <f>IFERROR(IF(COUNTBLANK('Term 1'!BS92:BS92)=1,"",'Term 1'!BS92),"")</f>
        <v/>
      </c>
    </row>
    <row r="10" spans="1:6" ht="21" customHeight="1" x14ac:dyDescent="0.25">
      <c r="A10" s="68"/>
      <c r="B10" s="68"/>
      <c r="C10" s="101" t="str">
        <f>IF('Term 1'!A41=0,"",'Term 1'!A41)</f>
        <v/>
      </c>
      <c r="D10" s="78"/>
      <c r="E10" s="79"/>
      <c r="F10" s="93" t="str">
        <f>IFERROR(IF(COUNTBLANK('Term 1'!BS93:BS93)=1,"",'Term 1'!BS93),"")</f>
        <v/>
      </c>
    </row>
    <row r="11" spans="1:6" ht="21" customHeight="1" x14ac:dyDescent="0.25">
      <c r="A11" s="68"/>
      <c r="B11" s="91"/>
      <c r="C11" s="101" t="str">
        <f>IF('Term 1'!A48=0,"",'Term 1'!A48)</f>
        <v/>
      </c>
      <c r="D11" s="78"/>
      <c r="E11" s="79"/>
      <c r="F11" s="93" t="str">
        <f>IFERROR(IF(COUNTBLANK('Term 1'!BS94:BS94)=1,"",'Term 1'!BS94),"")</f>
        <v/>
      </c>
    </row>
    <row r="12" spans="1:6" ht="21" customHeight="1" x14ac:dyDescent="0.25">
      <c r="A12" s="68"/>
      <c r="B12" s="68"/>
      <c r="C12" s="101" t="str">
        <f>IF('Term 1'!A55=0,"",'Term 1'!A55)</f>
        <v/>
      </c>
      <c r="D12" s="78"/>
      <c r="E12" s="79"/>
      <c r="F12" s="93" t="str">
        <f>IFERROR(IF(COUNTBLANK('Term 1'!BS95:BS95)=1,"",'Term 1'!BS95),"")</f>
        <v/>
      </c>
    </row>
    <row r="13" spans="1:6" ht="21" customHeight="1" x14ac:dyDescent="0.25">
      <c r="A13" s="68"/>
      <c r="B13" s="68"/>
      <c r="C13" s="101" t="str">
        <f>IF('Term 1'!A62=0,"",'Term 1'!A62)</f>
        <v/>
      </c>
      <c r="D13" s="78"/>
      <c r="E13" s="79"/>
      <c r="F13" s="93" t="str">
        <f>IFERROR(IF(COUNTBLANK('Term 1'!BS96:BS96)=1,"",'Term 1'!BS96),"")</f>
        <v/>
      </c>
    </row>
    <row r="14" spans="1:6" ht="21" customHeight="1" thickBot="1" x14ac:dyDescent="0.3">
      <c r="A14" s="68"/>
      <c r="B14" s="68"/>
      <c r="C14" s="101" t="str">
        <f>IF('Term 1'!A69=0,"",'Term 1'!A69)</f>
        <v/>
      </c>
      <c r="D14" s="80"/>
      <c r="E14" s="81"/>
      <c r="F14" s="93" t="str">
        <f>IFERROR(IF(COUNTBLANK('Term 1'!BS97:BS97)=1,"",'Term 1'!BS97),"")</f>
        <v/>
      </c>
    </row>
    <row r="15" spans="1:6" ht="21" customHeight="1" x14ac:dyDescent="0.25">
      <c r="A15" s="69"/>
      <c r="B15" s="70" t="e">
        <f>COUNTIF(tblChecklist3456789101112131415161718192021222324252627282930313233343536[Proficiency],"&gt;=3.00")/COUNTIF(tblChecklist3456789101112131415161718192021222324252627282930313233343536[Proficiency],"&gt;=0")</f>
        <v>#DIV/0!</v>
      </c>
      <c r="C15" s="100" t="str">
        <f>IF('Term 2'!A6=0,"",'Term 2'!A6)</f>
        <v/>
      </c>
      <c r="D15" s="82"/>
      <c r="E15" s="83"/>
      <c r="F15" s="93" t="str">
        <f>IFERROR(IF(COUNTBLANK('Term 2'!BS88:BS88)=1,"",'Term 2'!BS88),"")</f>
        <v/>
      </c>
    </row>
    <row r="16" spans="1:6" ht="21" customHeight="1" x14ac:dyDescent="0.25">
      <c r="A16" s="68"/>
      <c r="B16" s="68"/>
      <c r="C16" s="101" t="str">
        <f>IF('Term 2'!A13=0,"",'Term 2'!A13)</f>
        <v/>
      </c>
      <c r="D16" s="84"/>
      <c r="E16" s="79"/>
      <c r="F16" s="93" t="str">
        <f>IFERROR(IF(COUNTBLANK('Term 2'!BS89:BS89)=1,"",'Term 2'!BS89),"")</f>
        <v/>
      </c>
    </row>
    <row r="17" spans="1:6" ht="21" customHeight="1" x14ac:dyDescent="0.25">
      <c r="A17" s="68"/>
      <c r="B17" s="68"/>
      <c r="C17" s="101" t="str">
        <f>IF('Term 2'!A20=0,"",'Term 2'!A20)</f>
        <v/>
      </c>
      <c r="D17" s="84"/>
      <c r="E17" s="79"/>
      <c r="F17" s="93" t="str">
        <f>IFERROR(IF(COUNTBLANK('Term 2'!BS90:BS90)=1,"",'Term 2'!BS90),"")</f>
        <v/>
      </c>
    </row>
    <row r="18" spans="1:6" ht="21" customHeight="1" x14ac:dyDescent="0.25">
      <c r="A18" s="68"/>
      <c r="B18" s="71"/>
      <c r="C18" s="102" t="str">
        <f>IF('Term 2'!A27=0,"",'Term 2'!A27)</f>
        <v/>
      </c>
      <c r="D18" s="84"/>
      <c r="E18" s="79"/>
      <c r="F18" s="93" t="str">
        <f>IFERROR(IF(COUNTBLANK('Term 2'!BS91:BS91)=1,"",'Term 2'!BS91),"")</f>
        <v/>
      </c>
    </row>
    <row r="19" spans="1:6" ht="21" customHeight="1" x14ac:dyDescent="0.25">
      <c r="A19" s="68"/>
      <c r="B19" s="92"/>
      <c r="C19" s="101" t="str">
        <f>IF('Term 2'!A34=0,"",'Term 2'!A34)</f>
        <v/>
      </c>
      <c r="D19" s="84"/>
      <c r="E19" s="79"/>
      <c r="F19" s="93" t="str">
        <f>IFERROR(IF(COUNTBLANK('Term 2'!BS92:BS92)=1,"",'Term 2'!BS92),"")</f>
        <v/>
      </c>
    </row>
    <row r="20" spans="1:6" ht="21" customHeight="1" x14ac:dyDescent="0.25">
      <c r="A20" s="68"/>
      <c r="B20" s="68"/>
      <c r="C20" s="101" t="str">
        <f>IF('Term 2'!A41=0,"",'Term 2'!A41)</f>
        <v/>
      </c>
      <c r="D20" s="84"/>
      <c r="E20" s="79"/>
      <c r="F20" s="93" t="str">
        <f>IFERROR(IF(COUNTBLANK('Term 2'!BS93:BS93)=1,"",'Term 2'!BS93),"")</f>
        <v/>
      </c>
    </row>
    <row r="21" spans="1:6" ht="21" customHeight="1" x14ac:dyDescent="0.25">
      <c r="A21" s="68"/>
      <c r="B21" s="72"/>
      <c r="C21" s="101" t="str">
        <f>IF('Term 2'!A48=0,"",'Term 2'!A48)</f>
        <v/>
      </c>
      <c r="D21" s="84"/>
      <c r="E21" s="79"/>
      <c r="F21" s="93" t="str">
        <f>IFERROR(IF(COUNTBLANK('Term 2'!BS94:BS94)=1,"",'Term 2'!BS94),"")</f>
        <v/>
      </c>
    </row>
    <row r="22" spans="1:6" ht="21" customHeight="1" x14ac:dyDescent="0.25">
      <c r="A22" s="68"/>
      <c r="B22" s="73"/>
      <c r="C22" s="101" t="str">
        <f>IF('Term 2'!A55=0,"",'Term 2'!A55)</f>
        <v/>
      </c>
      <c r="D22" s="84"/>
      <c r="E22" s="79"/>
      <c r="F22" s="93" t="str">
        <f>IFERROR(IF(COUNTBLANK('Term 2'!BS95:BS95)=1,"",'Term 2'!BS95),"")</f>
        <v/>
      </c>
    </row>
    <row r="23" spans="1:6" ht="21" customHeight="1" x14ac:dyDescent="0.25">
      <c r="A23" s="68"/>
      <c r="B23" s="73"/>
      <c r="C23" s="101" t="str">
        <f>IF('Term 2'!A62=0,"",'Term 2'!A62)</f>
        <v/>
      </c>
      <c r="D23" s="84"/>
      <c r="E23" s="79"/>
      <c r="F23" s="93" t="str">
        <f>IFERROR(IF(COUNTBLANK('Term 2'!BS96:BS96)=1,"",'Term 2'!BS96),"")</f>
        <v/>
      </c>
    </row>
    <row r="24" spans="1:6" ht="21" customHeight="1" thickBot="1" x14ac:dyDescent="0.3">
      <c r="A24" s="68"/>
      <c r="B24" s="73"/>
      <c r="C24" s="101" t="str">
        <f>IF('Term 2'!A69=0,"",'Term 2'!A69)</f>
        <v/>
      </c>
      <c r="D24" s="85"/>
      <c r="E24" s="81"/>
      <c r="F24" s="93" t="str">
        <f>IFERROR(IF(COUNTBLANK('Term 2'!BS97:BS97)=1,"",'Term 2'!BS97),"")</f>
        <v/>
      </c>
    </row>
    <row r="25" spans="1:6" ht="21" customHeight="1" x14ac:dyDescent="0.25">
      <c r="A25" s="68"/>
      <c r="B25" s="73"/>
      <c r="C25" s="100" t="str">
        <f>IF('Term 3'!A6=0,"",'Term 3'!A6)</f>
        <v/>
      </c>
      <c r="D25" s="82"/>
      <c r="E25" s="83"/>
      <c r="F25" s="93" t="str">
        <f>IFERROR(IF(COUNTBLANK('Term 3'!BS88:BS88)=1,"",'Term 3'!BS88),"")</f>
        <v/>
      </c>
    </row>
    <row r="26" spans="1:6" ht="21" customHeight="1" x14ac:dyDescent="0.25">
      <c r="A26" s="68"/>
      <c r="B26" s="73"/>
      <c r="C26" s="101" t="str">
        <f>IF('Term 3'!A13=0,"",'Term 3'!A13)</f>
        <v/>
      </c>
      <c r="D26" s="84"/>
      <c r="E26" s="79"/>
      <c r="F26" s="93" t="str">
        <f>IFERROR(IF(COUNTBLANK('Term 3'!BS89:BS89)=1,"",'Term 3'!BS89),"")</f>
        <v/>
      </c>
    </row>
    <row r="27" spans="1:6" ht="21" customHeight="1" x14ac:dyDescent="0.25">
      <c r="A27" s="68"/>
      <c r="B27" s="73"/>
      <c r="C27" s="101" t="str">
        <f>IF('Term 3'!A20=0,"",'Term 3'!A20)</f>
        <v/>
      </c>
      <c r="D27" s="84"/>
      <c r="E27" s="79"/>
      <c r="F27" s="93" t="str">
        <f>IFERROR(IF(COUNTBLANK('Term 3'!BS90:BS90)=1,"",'Term 3'!BS90),"")</f>
        <v/>
      </c>
    </row>
    <row r="28" spans="1:6" ht="21" customHeight="1" x14ac:dyDescent="0.25">
      <c r="A28" s="68"/>
      <c r="B28" s="73"/>
      <c r="C28" s="102" t="str">
        <f>IF('Term 3'!A27=0,"",'Term 3'!A27)</f>
        <v/>
      </c>
      <c r="D28" s="84"/>
      <c r="E28" s="79"/>
      <c r="F28" s="93" t="str">
        <f>IFERROR(IF(COUNTBLANK('Term 3'!BS91:BS91)=1,"",'Term 3'!BS91),"")</f>
        <v/>
      </c>
    </row>
    <row r="29" spans="1:6" ht="21" customHeight="1" x14ac:dyDescent="0.25">
      <c r="A29" s="68"/>
      <c r="B29" s="72"/>
      <c r="C29" s="101" t="str">
        <f>IF('Term 3'!A34=0,"",'Term 3'!A34)</f>
        <v/>
      </c>
      <c r="D29" s="84"/>
      <c r="E29" s="79"/>
      <c r="F29" s="93" t="str">
        <f>IFERROR(IF(COUNTBLANK('Term 3'!BS92:BS92)=1,"",'Term 3'!BS92),"")</f>
        <v/>
      </c>
    </row>
    <row r="30" spans="1:6" ht="21" customHeight="1" x14ac:dyDescent="0.25">
      <c r="A30" s="68"/>
      <c r="B30" s="72"/>
      <c r="C30" s="101" t="str">
        <f>IF('Term 3'!A41=0,"",'Term 3'!A41)</f>
        <v/>
      </c>
      <c r="D30" s="84"/>
      <c r="E30" s="79"/>
      <c r="F30" s="93" t="str">
        <f>IFERROR(IF(COUNTBLANK('Term 3'!BS93:BS93)=1,"",'Term 3'!BS93),"")</f>
        <v/>
      </c>
    </row>
    <row r="31" spans="1:6" ht="21" customHeight="1" x14ac:dyDescent="0.25">
      <c r="A31" s="68"/>
      <c r="B31" s="72"/>
      <c r="C31" s="101" t="str">
        <f>IF('Term 3'!A48=0,"",'Term 3'!A48)</f>
        <v/>
      </c>
      <c r="D31" s="84"/>
      <c r="E31" s="79"/>
      <c r="F31" s="93" t="str">
        <f>IFERROR(IF(COUNTBLANK('Term 3'!BS94:BS94)=1,"",'Term 3'!BS94),"")</f>
        <v/>
      </c>
    </row>
    <row r="32" spans="1:6" ht="21" customHeight="1" x14ac:dyDescent="0.25">
      <c r="A32" s="68"/>
      <c r="B32" s="72"/>
      <c r="C32" s="101" t="str">
        <f>IF('Term 3'!A55=0,"",'Term 3'!A55)</f>
        <v/>
      </c>
      <c r="D32" s="84"/>
      <c r="E32" s="79"/>
      <c r="F32" s="93" t="str">
        <f>IFERROR(IF(COUNTBLANK('Term 3'!BS95:BS95)=1,"",'Term 3'!BS95),"")</f>
        <v/>
      </c>
    </row>
    <row r="33" spans="1:6" ht="21" customHeight="1" x14ac:dyDescent="0.25">
      <c r="A33" s="68"/>
      <c r="B33" s="72"/>
      <c r="C33" s="101" t="str">
        <f>IF('Term 3'!A62=0,"",'Term 3'!A62)</f>
        <v/>
      </c>
      <c r="D33" s="84"/>
      <c r="E33" s="79"/>
      <c r="F33" s="93" t="str">
        <f>IFERROR(IF(COUNTBLANK('Term 3'!BS96:BS96)=1,"",'Term 3'!BS96),"")</f>
        <v/>
      </c>
    </row>
    <row r="34" spans="1:6" ht="21" customHeight="1" thickBot="1" x14ac:dyDescent="0.3">
      <c r="A34" s="68"/>
      <c r="B34" s="72"/>
      <c r="C34" s="101" t="str">
        <f>IF('Term 3'!A69=0,"",'Term 3'!A69)</f>
        <v/>
      </c>
      <c r="D34" s="85"/>
      <c r="E34" s="81"/>
      <c r="F34" s="93" t="str">
        <f>IFERROR(IF(COUNTBLANK('Term 3'!BS97:BS97)=1,"",'Term 3'!BS97),"")</f>
        <v/>
      </c>
    </row>
    <row r="35" spans="1:6" ht="21" customHeight="1" x14ac:dyDescent="0.25">
      <c r="A35" s="68"/>
      <c r="B35" s="72"/>
      <c r="C35" s="100" t="str">
        <f>IF('Term 4'!A6=0,"",'Term 4'!A6)</f>
        <v/>
      </c>
      <c r="D35" s="82"/>
      <c r="E35" s="83"/>
      <c r="F35" s="93" t="str">
        <f>IFERROR(IF(COUNTBLANK('Term 4'!BS88:BS88)=1,"",'Term 4'!BS88),"")</f>
        <v/>
      </c>
    </row>
    <row r="36" spans="1:6" ht="21" customHeight="1" x14ac:dyDescent="0.25">
      <c r="A36" s="68"/>
      <c r="B36" s="72"/>
      <c r="C36" s="101" t="str">
        <f>IF('Term 4'!A13=0,"",'Term 4'!A13)</f>
        <v/>
      </c>
      <c r="D36" s="84"/>
      <c r="E36" s="79"/>
      <c r="F36" s="93" t="str">
        <f>IFERROR(IF(COUNTBLANK('Term 4'!BS89:BS89)=1,"",'Term 4'!BS89),"")</f>
        <v/>
      </c>
    </row>
    <row r="37" spans="1:6" ht="21" customHeight="1" x14ac:dyDescent="0.25">
      <c r="A37" s="68"/>
      <c r="B37" s="72"/>
      <c r="C37" s="101" t="str">
        <f>IF('Term 4'!A20=0,"",'Term 4'!A20)</f>
        <v/>
      </c>
      <c r="D37" s="84"/>
      <c r="E37" s="79"/>
      <c r="F37" s="93" t="str">
        <f>IFERROR(IF(COUNTBLANK('Term 4'!BS90:BS90)=1,"",'Term 4'!BS90),"")</f>
        <v/>
      </c>
    </row>
    <row r="38" spans="1:6" ht="21" customHeight="1" x14ac:dyDescent="0.25">
      <c r="A38" s="68"/>
      <c r="B38" s="72"/>
      <c r="C38" s="102" t="str">
        <f>IF('Term 4'!A27=0,"",'Term 4'!A27)</f>
        <v/>
      </c>
      <c r="D38" s="84"/>
      <c r="E38" s="79"/>
      <c r="F38" s="93" t="str">
        <f>IFERROR(IF(COUNTBLANK('Term 4'!BS91:BS91)=1,"",'Term 4'!BS91),"")</f>
        <v/>
      </c>
    </row>
    <row r="39" spans="1:6" ht="21" customHeight="1" x14ac:dyDescent="0.25">
      <c r="A39" s="106" t="s">
        <v>8</v>
      </c>
      <c r="B39" s="108" t="str">
        <f>IF(COUNTBLANK('Term 1'!BR80:BR80)=1,"",'Term 1'!BR80)</f>
        <v/>
      </c>
      <c r="C39" s="101" t="str">
        <f>IF('Term 4'!A34=0,"",'Term 4'!A34)</f>
        <v/>
      </c>
      <c r="D39" s="84"/>
      <c r="E39" s="79"/>
      <c r="F39" s="93" t="str">
        <f>IFERROR(IF(COUNTBLANK('Term 4'!BS92:BS92)=1,"",'Term 4'!BS92),"")</f>
        <v/>
      </c>
    </row>
    <row r="40" spans="1:6" ht="21" customHeight="1" x14ac:dyDescent="0.25">
      <c r="A40" s="106" t="s">
        <v>9</v>
      </c>
      <c r="B40" s="109" t="str">
        <f>IF(COUNTBLANK('Term 2'!BR80:BR80)=1,"",'Term 2'!BR80)</f>
        <v/>
      </c>
      <c r="C40" s="101" t="str">
        <f>IF('Term 4'!A41=0,"",'Term 4'!A41)</f>
        <v/>
      </c>
      <c r="D40" s="84"/>
      <c r="E40" s="79"/>
      <c r="F40" s="93" t="str">
        <f>IFERROR(IF(COUNTBLANK('Term 4'!BS93:BS93)=1,"",'Term 4'!BS93),"")</f>
        <v/>
      </c>
    </row>
    <row r="41" spans="1:6" ht="21" customHeight="1" x14ac:dyDescent="0.25">
      <c r="A41" s="106" t="s">
        <v>10</v>
      </c>
      <c r="B41" s="109" t="str">
        <f>IF(COUNTBLANK('Term 3'!BR80:BR80)=1,"",'Term 3'!BR80)</f>
        <v/>
      </c>
      <c r="C41" s="101" t="str">
        <f>IF('Term 4'!A48=0,"",'Term 4'!A48)</f>
        <v/>
      </c>
      <c r="D41" s="84"/>
      <c r="E41" s="79"/>
      <c r="F41" s="93" t="str">
        <f>IFERROR(IF(COUNTBLANK('Term 4'!BS94:BS94)=1,"",'Term 4'!BS94),"")</f>
        <v/>
      </c>
    </row>
    <row r="42" spans="1:6" ht="21" customHeight="1" x14ac:dyDescent="0.25">
      <c r="A42" s="106" t="s">
        <v>11</v>
      </c>
      <c r="B42" s="109" t="str">
        <f>IF(COUNTBLANK('Term 4'!BR80:BR80)=1,"",'Term 4'!BR80)</f>
        <v/>
      </c>
      <c r="C42" s="101" t="str">
        <f>IF('Term 4'!A55=0,"",'Term 4'!A55)</f>
        <v/>
      </c>
      <c r="D42" s="84"/>
      <c r="E42" s="79"/>
      <c r="F42" s="93" t="str">
        <f>IFERROR(IF(COUNTBLANK('Term 4'!BS95:BS95)=1,"",'Term 4'!BS95),"")</f>
        <v/>
      </c>
    </row>
    <row r="43" spans="1:6" ht="21" customHeight="1" x14ac:dyDescent="0.25">
      <c r="A43" s="106"/>
      <c r="B43" s="110"/>
      <c r="C43" s="101" t="str">
        <f>IF('Term 4'!A62=0,"",'Term 4'!A62)</f>
        <v/>
      </c>
      <c r="D43" s="84"/>
      <c r="E43" s="79"/>
      <c r="F43" s="93" t="str">
        <f>IFERROR(IF(COUNTBLANK('Term 4'!BS96:BS96)=1,"",'Term 4'!BS96),"")</f>
        <v/>
      </c>
    </row>
    <row r="44" spans="1:6" ht="21" customHeight="1" thickBot="1" x14ac:dyDescent="0.3">
      <c r="A44" s="68"/>
      <c r="B44" s="72"/>
      <c r="C44" s="103" t="str">
        <f>IF('Term 4'!A69=0,"",'Term 4'!A69)</f>
        <v/>
      </c>
      <c r="D44" s="85"/>
      <c r="E44" s="81"/>
      <c r="F44" s="93" t="str">
        <f>IFERROR(IF(COUNTBLANK('Term 4'!BS97:BS97)=1,"",'Term 4'!BS97),"")</f>
        <v/>
      </c>
    </row>
    <row r="45" spans="1:6" ht="21" customHeight="1" x14ac:dyDescent="0.25">
      <c r="A45" s="68"/>
      <c r="B45" s="72"/>
      <c r="C45" s="86"/>
      <c r="D45" s="82"/>
      <c r="E45" s="83"/>
      <c r="F45" s="87"/>
    </row>
    <row r="46" spans="1:6" ht="21" hidden="1" customHeight="1" x14ac:dyDescent="0.25">
      <c r="A46" s="58"/>
      <c r="B46" s="64"/>
      <c r="C46" s="61" t="str">
        <f>IF('Term 1'!A54=0,"",'[1]Teacher Tracker'!A54)</f>
        <v/>
      </c>
      <c r="D46" s="63" t="str">
        <f>IF(COUNTBLANK('Term 1'!B87:B87)=1,"",'Term 1'!B87)</f>
        <v/>
      </c>
      <c r="E46" s="62" t="str">
        <f>IF('[1]Teacher Tracker'!B54=0,"",'[1]Teacher Tracker'!B54)</f>
        <v/>
      </c>
      <c r="F46" s="60" t="str">
        <f>IF('[1]Teacher Tracker'!AL54=0,"",IF('[1]Teacher Tracker'!C54/'[1]Teacher Tracker'!AL54&gt;=0.6,IF('[1]Teacher Tracker'!C54/'[1]Teacher Tracker'!AL54&gt;=0.75,2,1),0))</f>
        <v/>
      </c>
    </row>
    <row r="47" spans="1:6" ht="21" hidden="1" customHeight="1" x14ac:dyDescent="0.25">
      <c r="A47" s="58"/>
      <c r="B47" s="64"/>
      <c r="C47" s="61" t="str">
        <f>IF('Term 1'!A55=0,"",'[1]Teacher Tracker'!A55)</f>
        <v/>
      </c>
      <c r="D47" s="63">
        <f>IF(COUNTBLANK('Term 1'!B88:B88)=1,"",'Term 1'!B88)</f>
        <v>1</v>
      </c>
      <c r="E47" s="62" t="str">
        <f>IF('[1]Teacher Tracker'!B55=0,"",'[1]Teacher Tracker'!B55)</f>
        <v/>
      </c>
      <c r="F47" s="60" t="str">
        <f>IF('[1]Teacher Tracker'!AL55=0,"",IF('[1]Teacher Tracker'!C55/'[1]Teacher Tracker'!AL55&gt;=0.6,IF('[1]Teacher Tracker'!C55/'[1]Teacher Tracker'!AL55&gt;=0.75,2,1),0))</f>
        <v/>
      </c>
    </row>
    <row r="48" spans="1:6" ht="21" hidden="1" customHeight="1" x14ac:dyDescent="0.25">
      <c r="A48" s="58"/>
      <c r="B48" s="64"/>
      <c r="C48" s="61" t="str">
        <f>IF('Term 1'!A56=0,"",'[1]Teacher Tracker'!A56)</f>
        <v/>
      </c>
      <c r="D48" s="63">
        <f>IF(COUNTBLANK('Term 1'!B89:B89)=1,"",'Term 1'!B89)</f>
        <v>2</v>
      </c>
      <c r="E48" s="62" t="str">
        <f>IF('[1]Teacher Tracker'!B56=0,"",'[1]Teacher Tracker'!B56)</f>
        <v/>
      </c>
      <c r="F48" s="60" t="str">
        <f>IF('[1]Teacher Tracker'!AL56=0,"",IF('[1]Teacher Tracker'!C56/'[1]Teacher Tracker'!AL56&gt;=0.6,IF('[1]Teacher Tracker'!C56/'[1]Teacher Tracker'!AL56&gt;=0.75,2,1),0))</f>
        <v/>
      </c>
    </row>
    <row r="49" spans="1:6" ht="21" hidden="1" customHeight="1" x14ac:dyDescent="0.25">
      <c r="A49" s="58"/>
      <c r="B49" s="64"/>
      <c r="C49" s="61" t="str">
        <f>IF('Term 1'!A57=0,"",'[1]Teacher Tracker'!A57)</f>
        <v/>
      </c>
      <c r="D49" s="63">
        <f>IF(COUNTBLANK('Term 1'!B90:B90)=1,"",'Term 1'!B90)</f>
        <v>3</v>
      </c>
      <c r="E49" s="62" t="str">
        <f>IF('[1]Teacher Tracker'!B57=0,"",'[1]Teacher Tracker'!B57)</f>
        <v/>
      </c>
      <c r="F49" s="60" t="str">
        <f>IF('[1]Teacher Tracker'!AL57=0,"",IF('[1]Teacher Tracker'!C57/'[1]Teacher Tracker'!AL57&gt;=0.6,IF('[1]Teacher Tracker'!C57/'[1]Teacher Tracker'!AL57&gt;=0.75,2,1),0))</f>
        <v/>
      </c>
    </row>
    <row r="50" spans="1:6" ht="21" hidden="1" customHeight="1" x14ac:dyDescent="0.25">
      <c r="A50" s="58"/>
      <c r="B50" s="64"/>
      <c r="C50" s="61" t="str">
        <f>IF('Term 1'!A58=0,"",'[1]Teacher Tracker'!A58)</f>
        <v/>
      </c>
      <c r="D50" s="63">
        <f>IF(COUNTBLANK('Term 1'!B91:B91)=1,"",'Term 1'!B91)</f>
        <v>4</v>
      </c>
      <c r="E50" s="62" t="str">
        <f>IF('[1]Teacher Tracker'!B58=0,"",'[1]Teacher Tracker'!B58)</f>
        <v/>
      </c>
      <c r="F50" s="60" t="str">
        <f>IF('[1]Teacher Tracker'!AL58=0,"",IF('[1]Teacher Tracker'!C58/'[1]Teacher Tracker'!AL58&gt;=0.6,IF('[1]Teacher Tracker'!C58/'[1]Teacher Tracker'!AL58&gt;=0.75,2,1),0))</f>
        <v/>
      </c>
    </row>
    <row r="51" spans="1:6" ht="21" hidden="1" customHeight="1" x14ac:dyDescent="0.25">
      <c r="A51" s="58"/>
      <c r="B51" s="64"/>
      <c r="C51" s="61" t="str">
        <f>IF('Term 1'!A59=0,"",'[1]Teacher Tracker'!A59)</f>
        <v/>
      </c>
      <c r="D51" s="63">
        <f>IF(COUNTBLANK('Term 1'!B92:B92)=1,"",'Term 1'!B92)</f>
        <v>5</v>
      </c>
      <c r="E51" s="62" t="str">
        <f>IF('[1]Teacher Tracker'!B59=0,"",'[1]Teacher Tracker'!B59)</f>
        <v/>
      </c>
      <c r="F51" s="60" t="str">
        <f>IF('[1]Teacher Tracker'!AL59=0,"",IF('[1]Teacher Tracker'!C59/'[1]Teacher Tracker'!AL59&gt;=0.6,IF('[1]Teacher Tracker'!C59/'[1]Teacher Tracker'!AL59&gt;=0.75,2,1),0))</f>
        <v/>
      </c>
    </row>
    <row r="52" spans="1:6" ht="21" hidden="1" customHeight="1" x14ac:dyDescent="0.25">
      <c r="A52" s="58"/>
      <c r="B52" s="64"/>
      <c r="C52" s="61" t="str">
        <f>IF('Term 1'!A60=0,"",'[1]Teacher Tracker'!A60)</f>
        <v/>
      </c>
      <c r="D52" s="63">
        <f>IF(COUNTBLANK('Term 1'!B93:B93)=1,"",'Term 1'!B93)</f>
        <v>6</v>
      </c>
      <c r="E52" s="62" t="str">
        <f>IF('[1]Teacher Tracker'!B60=0,"",'[1]Teacher Tracker'!B60)</f>
        <v/>
      </c>
      <c r="F52" s="60" t="str">
        <f>IF('[1]Teacher Tracker'!AL60=0,"",IF('[1]Teacher Tracker'!C60/'[1]Teacher Tracker'!AL60&gt;=0.6,IF('[1]Teacher Tracker'!C60/'[1]Teacher Tracker'!AL60&gt;=0.75,2,1),0))</f>
        <v/>
      </c>
    </row>
    <row r="53" spans="1:6" ht="21" hidden="1" customHeight="1" x14ac:dyDescent="0.25">
      <c r="A53" s="58"/>
      <c r="B53" s="64"/>
      <c r="C53" s="61" t="str">
        <f>IF('Term 1'!A61=0,"",'[1]Teacher Tracker'!A61)</f>
        <v/>
      </c>
      <c r="D53" s="63">
        <f>IF(COUNTBLANK('Term 1'!B94:B94)=1,"",'Term 1'!B94)</f>
        <v>7</v>
      </c>
      <c r="E53" s="62" t="str">
        <f>IF('[1]Teacher Tracker'!B61=0,"",'[1]Teacher Tracker'!B61)</f>
        <v/>
      </c>
      <c r="F53" s="60" t="str">
        <f>IF('[1]Teacher Tracker'!AL61=0,"",IF('[1]Teacher Tracker'!C61/'[1]Teacher Tracker'!AL61&gt;=0.6,IF('[1]Teacher Tracker'!C61/'[1]Teacher Tracker'!AL61&gt;=0.75,2,1),0))</f>
        <v/>
      </c>
    </row>
    <row r="54" spans="1:6" ht="21" hidden="1" customHeight="1" x14ac:dyDescent="0.25">
      <c r="A54" s="58"/>
      <c r="B54" s="64"/>
      <c r="C54" s="61" t="str">
        <f>IF('Term 1'!A62=0,"",'[1]Teacher Tracker'!A62)</f>
        <v/>
      </c>
      <c r="D54" s="63">
        <f>IF(COUNTBLANK('Term 1'!B95:B95)=1,"",'Term 1'!B95)</f>
        <v>8</v>
      </c>
      <c r="E54" s="62" t="str">
        <f>IF('[1]Teacher Tracker'!B62=0,"",'[1]Teacher Tracker'!B62)</f>
        <v/>
      </c>
      <c r="F54" s="60" t="str">
        <f>IF('[1]Teacher Tracker'!AL62=0,"",IF('[1]Teacher Tracker'!C62/'[1]Teacher Tracker'!AL62&gt;=0.6,IF('[1]Teacher Tracker'!C62/'[1]Teacher Tracker'!AL62&gt;=0.75,2,1),0))</f>
        <v/>
      </c>
    </row>
    <row r="55" spans="1:6" ht="21" hidden="1" customHeight="1" x14ac:dyDescent="0.25">
      <c r="A55" s="58"/>
      <c r="B55" s="64"/>
      <c r="C55" s="61" t="str">
        <f>IF('Term 1'!A63=0,"",'[1]Teacher Tracker'!A63)</f>
        <v/>
      </c>
      <c r="D55" s="63">
        <f>IF(COUNTBLANK('Term 1'!B96:B96)=1,"",'Term 1'!B96)</f>
        <v>9</v>
      </c>
      <c r="E55" s="62" t="str">
        <f>IF('[1]Teacher Tracker'!B63=0,"",'[1]Teacher Tracker'!B63)</f>
        <v/>
      </c>
      <c r="F55" s="60" t="str">
        <f>IF('[1]Teacher Tracker'!AL63=0,"",IF('[1]Teacher Tracker'!C63/'[1]Teacher Tracker'!AL63&gt;=0.6,IF('[1]Teacher Tracker'!C63/'[1]Teacher Tracker'!AL63&gt;=0.75,2,1),0))</f>
        <v/>
      </c>
    </row>
    <row r="56" spans="1:6" ht="21" hidden="1" customHeight="1" x14ac:dyDescent="0.25">
      <c r="A56" s="58"/>
      <c r="B56" s="64"/>
      <c r="C56" s="61" t="str">
        <f>IF('Term 1'!A64=0,"",'[1]Teacher Tracker'!A64)</f>
        <v/>
      </c>
      <c r="D56" s="63">
        <f>IF(COUNTBLANK('Term 1'!B97:B97)=1,"",'Term 1'!B97)</f>
        <v>10</v>
      </c>
      <c r="E56" s="62" t="str">
        <f>IF('[1]Teacher Tracker'!B64=0,"",'[1]Teacher Tracker'!B64)</f>
        <v/>
      </c>
      <c r="F56" s="60" t="str">
        <f>IF('[1]Teacher Tracker'!AL64=0,"",IF('[1]Teacher Tracker'!C64/'[1]Teacher Tracker'!AL64&gt;=0.6,IF('[1]Teacher Tracker'!C64/'[1]Teacher Tracker'!AL64&gt;=0.75,2,1),0))</f>
        <v/>
      </c>
    </row>
    <row r="57" spans="1:6" ht="21" hidden="1" customHeight="1" x14ac:dyDescent="0.25">
      <c r="A57" s="58"/>
      <c r="B57" s="64"/>
      <c r="C57" s="61" t="str">
        <f>IF('Term 1'!A65=0,"",'[1]Teacher Tracker'!A65)</f>
        <v/>
      </c>
      <c r="D57" s="63" t="str">
        <f>IF(COUNTBLANK('Term 1'!B98:B98)=1,"",'Term 1'!B98)</f>
        <v/>
      </c>
      <c r="E57" s="62" t="str">
        <f>IF('[1]Teacher Tracker'!B65=0,"",'[1]Teacher Tracker'!B65)</f>
        <v/>
      </c>
      <c r="F57" s="60" t="str">
        <f>IF('[1]Teacher Tracker'!AL65=0,"",IF('[1]Teacher Tracker'!C65/'[1]Teacher Tracker'!AL65&gt;=0.6,IF('[1]Teacher Tracker'!C65/'[1]Teacher Tracker'!AL65&gt;=0.75,2,1),0))</f>
        <v/>
      </c>
    </row>
    <row r="58" spans="1:6" ht="21" hidden="1" customHeight="1" x14ac:dyDescent="0.25">
      <c r="A58" s="58"/>
      <c r="B58" s="64"/>
      <c r="C58" s="61" t="str">
        <f>IF('Term 1'!A66=0,"",'[1]Teacher Tracker'!A66)</f>
        <v/>
      </c>
      <c r="D58" s="63" t="str">
        <f>IF(COUNTBLANK('Term 1'!B99:B99)=1,"",'Term 1'!B99)</f>
        <v/>
      </c>
      <c r="E58" s="62" t="str">
        <f>IF('[1]Teacher Tracker'!B66=0,"",'[1]Teacher Tracker'!B66)</f>
        <v/>
      </c>
      <c r="F58" s="60" t="str">
        <f>IF('[1]Teacher Tracker'!AL66=0,"",IF('[1]Teacher Tracker'!C66/'[1]Teacher Tracker'!AL66&gt;=0.6,IF('[1]Teacher Tracker'!C66/'[1]Teacher Tracker'!AL66&gt;=0.75,2,1),0))</f>
        <v/>
      </c>
    </row>
    <row r="59" spans="1:6" ht="21" hidden="1" customHeight="1" x14ac:dyDescent="0.25">
      <c r="A59" s="58"/>
      <c r="B59" s="64"/>
      <c r="C59" s="61" t="str">
        <f>IF('Term 1'!A67=0,"",'[1]Teacher Tracker'!A67)</f>
        <v/>
      </c>
      <c r="D59" s="63" t="str">
        <f>IF(COUNTBLANK('Term 1'!B100:B100)=1,"",'Term 1'!B100)</f>
        <v/>
      </c>
      <c r="E59" s="62" t="str">
        <f>IF('[1]Teacher Tracker'!B67=0,"",'[1]Teacher Tracker'!B67)</f>
        <v/>
      </c>
      <c r="F59" s="60" t="str">
        <f>IF('[1]Teacher Tracker'!AL67=0,"",IF('[1]Teacher Tracker'!C67/'[1]Teacher Tracker'!AL67&gt;=0.6,IF('[1]Teacher Tracker'!C67/'[1]Teacher Tracker'!AL67&gt;=0.75,2,1),0))</f>
        <v/>
      </c>
    </row>
    <row r="60" spans="1:6" ht="21" hidden="1" customHeight="1" x14ac:dyDescent="0.25">
      <c r="A60" s="58"/>
      <c r="B60" s="64"/>
      <c r="C60" s="61" t="str">
        <f>IF('Term 1'!A68=0,"",'[1]Teacher Tracker'!A68)</f>
        <v/>
      </c>
      <c r="D60" s="63" t="str">
        <f>IF(COUNTBLANK('Term 1'!B101:B101)=1,"",'Term 1'!B101)</f>
        <v/>
      </c>
      <c r="E60" s="62" t="str">
        <f>IF('[1]Teacher Tracker'!B68=0,"",'[1]Teacher Tracker'!B68)</f>
        <v/>
      </c>
      <c r="F60" s="60" t="str">
        <f>IF('[1]Teacher Tracker'!AL68=0,"",IF('[1]Teacher Tracker'!C68/'[1]Teacher Tracker'!AL68&gt;=0.6,IF('[1]Teacher Tracker'!C68/'[1]Teacher Tracker'!AL68&gt;=0.75,2,1),0))</f>
        <v/>
      </c>
    </row>
    <row r="61" spans="1:6" ht="21" hidden="1" customHeight="1" x14ac:dyDescent="0.25">
      <c r="A61" s="58"/>
      <c r="B61" s="64"/>
      <c r="C61" s="61" t="str">
        <f>IF('Term 1'!A69=0,"",'[1]Teacher Tracker'!A69)</f>
        <v/>
      </c>
      <c r="D61" s="63" t="str">
        <f>IF(COUNTBLANK('Term 1'!B102:B102)=1,"",'Term 1'!B102)</f>
        <v/>
      </c>
      <c r="E61" s="62" t="str">
        <f>IF('[1]Teacher Tracker'!B69=0,"",'[1]Teacher Tracker'!B69)</f>
        <v/>
      </c>
      <c r="F61" s="60" t="str">
        <f>IF('[1]Teacher Tracker'!AL69=0,"",IF('[1]Teacher Tracker'!C69/'[1]Teacher Tracker'!AL69&gt;=0.6,IF('[1]Teacher Tracker'!C69/'[1]Teacher Tracker'!AL69&gt;=0.75,2,1),0))</f>
        <v/>
      </c>
    </row>
    <row r="62" spans="1:6" ht="21" hidden="1" customHeight="1" x14ac:dyDescent="0.25">
      <c r="A62" s="58"/>
      <c r="B62" s="64"/>
      <c r="C62" s="61" t="str">
        <f>IF('Term 1'!A70=0,"",'[1]Teacher Tracker'!A70)</f>
        <v/>
      </c>
      <c r="D62" s="63" t="str">
        <f>IF(COUNTBLANK('Term 1'!B103:B103)=1,"",'Term 1'!B103)</f>
        <v/>
      </c>
      <c r="E62" s="62" t="str">
        <f>IF('[1]Teacher Tracker'!B70=0,"",'[1]Teacher Tracker'!B70)</f>
        <v/>
      </c>
      <c r="F62" s="60" t="str">
        <f>IF('[1]Teacher Tracker'!AL70=0,"",IF('[1]Teacher Tracker'!C70/'[1]Teacher Tracker'!AL70&gt;=0.6,IF('[1]Teacher Tracker'!C70/'[1]Teacher Tracker'!AL70&gt;=0.75,2,1),0))</f>
        <v/>
      </c>
    </row>
    <row r="63" spans="1:6" ht="21" hidden="1" customHeight="1" x14ac:dyDescent="0.25">
      <c r="A63" s="58"/>
      <c r="B63" s="64"/>
      <c r="C63" s="61" t="str">
        <f>IF('Term 1'!A71=0,"",'[1]Teacher Tracker'!A71)</f>
        <v/>
      </c>
      <c r="D63" s="63" t="str">
        <f>IF(COUNTBLANK('Term 1'!B104:B104)=1,"",'Term 1'!B104)</f>
        <v/>
      </c>
      <c r="E63" s="62" t="str">
        <f>IF('[1]Teacher Tracker'!B71=0,"",'[1]Teacher Tracker'!B71)</f>
        <v/>
      </c>
      <c r="F63" s="60" t="str">
        <f>IF('[1]Teacher Tracker'!AL71=0,"",IF('[1]Teacher Tracker'!C71/'[1]Teacher Tracker'!AL71&gt;=0.6,IF('[1]Teacher Tracker'!C71/'[1]Teacher Tracker'!AL71&gt;=0.75,2,1),0))</f>
        <v/>
      </c>
    </row>
    <row r="64" spans="1:6" ht="21" hidden="1" customHeight="1" x14ac:dyDescent="0.25">
      <c r="A64" s="58"/>
      <c r="B64" s="64"/>
      <c r="C64" s="61" t="str">
        <f>IF('Term 1'!A72=0,"",'[1]Teacher Tracker'!A72)</f>
        <v/>
      </c>
      <c r="D64" s="63" t="str">
        <f>IF(COUNTBLANK('Term 1'!B105:B105)=1,"",'Term 1'!B105)</f>
        <v/>
      </c>
      <c r="E64" s="62" t="str">
        <f>IF('[1]Teacher Tracker'!B72=0,"",'[1]Teacher Tracker'!B72)</f>
        <v/>
      </c>
      <c r="F64" s="60" t="str">
        <f>IF('[1]Teacher Tracker'!AL72=0,"",IF('[1]Teacher Tracker'!C72/'[1]Teacher Tracker'!AL72&gt;=0.6,IF('[1]Teacher Tracker'!C72/'[1]Teacher Tracker'!AL72&gt;=0.75,2,1),0))</f>
        <v/>
      </c>
    </row>
    <row r="65" spans="1:6" ht="21" hidden="1" customHeight="1" x14ac:dyDescent="0.25">
      <c r="A65" s="58"/>
      <c r="B65" s="64"/>
      <c r="C65" s="61" t="str">
        <f>IF('Term 1'!A73=0,"",'[1]Teacher Tracker'!A73)</f>
        <v/>
      </c>
      <c r="D65" s="63" t="str">
        <f>IF(COUNTBLANK('Term 1'!B106:B106)=1,"",'Term 1'!B106)</f>
        <v/>
      </c>
      <c r="E65" s="62" t="str">
        <f>IF('[1]Teacher Tracker'!B73=0,"",'[1]Teacher Tracker'!B73)</f>
        <v/>
      </c>
      <c r="F65" s="60" t="str">
        <f>IF('[1]Teacher Tracker'!AL73=0,"",IF('[1]Teacher Tracker'!C73/'[1]Teacher Tracker'!AL73&gt;=0.6,IF('[1]Teacher Tracker'!C73/'[1]Teacher Tracker'!AL73&gt;=0.75,2,1),0))</f>
        <v/>
      </c>
    </row>
    <row r="66" spans="1:6" ht="21" hidden="1" customHeight="1" x14ac:dyDescent="0.25">
      <c r="A66" s="58"/>
      <c r="B66" s="64"/>
      <c r="C66" s="61" t="str">
        <f>IF('Term 1'!A74=0,"",'[1]Teacher Tracker'!A74)</f>
        <v/>
      </c>
      <c r="D66" s="63" t="str">
        <f>IF(COUNTBLANK('Term 1'!B107:B107)=1,"",'Term 1'!B107)</f>
        <v/>
      </c>
      <c r="E66" s="62" t="str">
        <f>IF('[1]Teacher Tracker'!B74=0,"",'[1]Teacher Tracker'!B74)</f>
        <v/>
      </c>
      <c r="F66" s="60" t="str">
        <f>IF('[1]Teacher Tracker'!AL74=0,"",IF('[1]Teacher Tracker'!C74/'[1]Teacher Tracker'!AL74&gt;=0.6,IF('[1]Teacher Tracker'!C74/'[1]Teacher Tracker'!AL74&gt;=0.75,2,1),0))</f>
        <v/>
      </c>
    </row>
    <row r="67" spans="1:6" ht="21" hidden="1" customHeight="1" x14ac:dyDescent="0.25">
      <c r="A67" s="58"/>
      <c r="B67" s="64"/>
      <c r="C67" s="61" t="str">
        <f>IF('Term 1'!A75=0,"",'[1]Teacher Tracker'!A75)</f>
        <v/>
      </c>
      <c r="D67" s="63" t="str">
        <f>IF(COUNTBLANK('Term 1'!B108:B108)=1,"",'Term 1'!B108)</f>
        <v/>
      </c>
      <c r="E67" s="62" t="str">
        <f>IF('[1]Teacher Tracker'!B75=0,"",'[1]Teacher Tracker'!B75)</f>
        <v/>
      </c>
      <c r="F67" s="60" t="str">
        <f>IF('[1]Teacher Tracker'!AL75=0,"",IF('[1]Teacher Tracker'!C75/'[1]Teacher Tracker'!AL75&gt;=0.6,IF('[1]Teacher Tracker'!C75/'[1]Teacher Tracker'!AL75&gt;=0.75,2,1),0))</f>
        <v/>
      </c>
    </row>
    <row r="68" spans="1:6" ht="21" hidden="1" customHeight="1" x14ac:dyDescent="0.25">
      <c r="A68" s="58"/>
      <c r="B68" s="64"/>
      <c r="C68" s="61" t="str">
        <f>IF('Term 1'!A76=0,"",'[1]Teacher Tracker'!A76)</f>
        <v/>
      </c>
      <c r="D68" s="63" t="str">
        <f>IF(COUNTBLANK('Term 1'!B109:B109)=1,"",'Term 1'!B109)</f>
        <v/>
      </c>
      <c r="E68" s="62" t="str">
        <f>IF('[1]Teacher Tracker'!B76=0,"",'[1]Teacher Tracker'!B76)</f>
        <v/>
      </c>
      <c r="F68" s="60" t="str">
        <f>IF('[1]Teacher Tracker'!AL76=0,"",IF('[1]Teacher Tracker'!C76/'[1]Teacher Tracker'!AL76&gt;=0.6,IF('[1]Teacher Tracker'!C76/'[1]Teacher Tracker'!AL76&gt;=0.75,2,1),0))</f>
        <v/>
      </c>
    </row>
    <row r="69" spans="1:6" ht="21" hidden="1" customHeight="1" x14ac:dyDescent="0.25">
      <c r="A69" s="58"/>
      <c r="B69" s="64"/>
      <c r="C69" s="61">
        <f>IF('Term 1'!A77=0,"",'[1]Teacher Tracker'!A77)</f>
        <v>0</v>
      </c>
      <c r="D69" s="63" t="str">
        <f>IF(COUNTBLANK('Term 1'!B110:B110)=1,"",'Term 1'!B110)</f>
        <v/>
      </c>
      <c r="E69" s="62" t="str">
        <f>IF('[1]Teacher Tracker'!B77=0,"",'[1]Teacher Tracker'!B77)</f>
        <v/>
      </c>
      <c r="F69" s="60" t="str">
        <f>IF('[1]Teacher Tracker'!AL77=0,"",IF('[1]Teacher Tracker'!C77/'[1]Teacher Tracker'!AL77&gt;=0.6,IF('[1]Teacher Tracker'!C77/'[1]Teacher Tracker'!AL77&gt;=0.75,2,1),0))</f>
        <v/>
      </c>
    </row>
    <row r="70" spans="1:6" ht="21" hidden="1" customHeight="1" x14ac:dyDescent="0.25">
      <c r="A70" s="58"/>
      <c r="B70" s="64"/>
      <c r="C70" s="61" t="str">
        <f>IF('Term 1'!A78=0,"",'[1]Teacher Tracker'!A78)</f>
        <v/>
      </c>
      <c r="D70" s="63" t="str">
        <f>IF(COUNTBLANK('Term 1'!B111:B111)=1,"",'Term 1'!B111)</f>
        <v/>
      </c>
      <c r="E70" s="62" t="str">
        <f>IF('[1]Teacher Tracker'!B78=0,"",'[1]Teacher Tracker'!B78)</f>
        <v/>
      </c>
      <c r="F70" s="60" t="str">
        <f>IF('[1]Teacher Tracker'!AL78=0,"",IF('[1]Teacher Tracker'!C78/'[1]Teacher Tracker'!AL78&gt;=0.6,IF('[1]Teacher Tracker'!C78/'[1]Teacher Tracker'!AL78&gt;=0.75,2,1),0))</f>
        <v/>
      </c>
    </row>
    <row r="71" spans="1:6" ht="21" hidden="1" customHeight="1" x14ac:dyDescent="0.25">
      <c r="A71" s="58"/>
      <c r="B71" s="64"/>
      <c r="C71" s="61" t="str">
        <f>IF('Term 1'!A79=0,"",'[1]Teacher Tracker'!A79)</f>
        <v/>
      </c>
      <c r="D71" s="63" t="str">
        <f>IF(COUNTBLANK('Term 1'!B112:B112)=1,"",'Term 1'!B112)</f>
        <v/>
      </c>
      <c r="E71" s="62" t="str">
        <f>IF('[1]Teacher Tracker'!B79=0,"",'[1]Teacher Tracker'!B79)</f>
        <v/>
      </c>
      <c r="F71" s="60" t="str">
        <f>IF('[1]Teacher Tracker'!AL79=0,"",IF('[1]Teacher Tracker'!C79/'[1]Teacher Tracker'!AL79&gt;=0.6,IF('[1]Teacher Tracker'!C79/'[1]Teacher Tracker'!AL79&gt;=0.75,2,1),0))</f>
        <v/>
      </c>
    </row>
    <row r="72" spans="1:6" ht="21" hidden="1" customHeight="1" x14ac:dyDescent="0.25">
      <c r="A72" s="58"/>
      <c r="B72" s="64"/>
      <c r="C72" s="61">
        <f>IF('Term 1'!A80=0,"",'[1]Teacher Tracker'!A80)</f>
        <v>0</v>
      </c>
      <c r="D72" s="63" t="str">
        <f>IF(COUNTBLANK('Term 1'!B113:B113)=1,"",'Term 1'!B113)</f>
        <v/>
      </c>
      <c r="E72" s="62" t="str">
        <f>IF('[1]Teacher Tracker'!B80=0,"",'[1]Teacher Tracker'!B80)</f>
        <v/>
      </c>
      <c r="F72" s="60" t="str">
        <f>IF('[1]Teacher Tracker'!AL80=0,"",IF('[1]Teacher Tracker'!C80/'[1]Teacher Tracker'!AL80&gt;=0.6,IF('[1]Teacher Tracker'!C80/'[1]Teacher Tracker'!AL80&gt;=0.75,2,1),0))</f>
        <v/>
      </c>
    </row>
    <row r="73" spans="1:6" ht="21" hidden="1" customHeight="1" x14ac:dyDescent="0.25">
      <c r="A73" s="58"/>
      <c r="B73" s="64"/>
      <c r="C73" s="61" t="str">
        <f>IF('Term 1'!A81=0,"",'[1]Teacher Tracker'!A81)</f>
        <v/>
      </c>
      <c r="D73" s="63" t="str">
        <f>IF(COUNTBLANK('Term 1'!B114:B114)=1,"",'Term 1'!B114)</f>
        <v/>
      </c>
      <c r="E73" s="62" t="str">
        <f>IF('[1]Teacher Tracker'!B81=0,"",'[1]Teacher Tracker'!B81)</f>
        <v/>
      </c>
      <c r="F73" s="60" t="str">
        <f>IF('[1]Teacher Tracker'!AL81=0,"",IF('[1]Teacher Tracker'!C81/'[1]Teacher Tracker'!AL81&gt;=0.6,IF('[1]Teacher Tracker'!C81/'[1]Teacher Tracker'!AL81&gt;=0.75,2,1),0))</f>
        <v/>
      </c>
    </row>
    <row r="74" spans="1:6" ht="21" hidden="1" customHeight="1" x14ac:dyDescent="0.25">
      <c r="A74" s="58"/>
      <c r="B74" s="64"/>
      <c r="C74" s="61" t="str">
        <f>IF('Term 1'!A82=0,"",'[1]Teacher Tracker'!A82)</f>
        <v/>
      </c>
      <c r="D74" s="63" t="str">
        <f>IF(COUNTBLANK('Term 1'!B115:B115)=1,"",'Term 1'!B115)</f>
        <v/>
      </c>
      <c r="E74" s="62" t="str">
        <f>IF('[1]Teacher Tracker'!B82=0,"",'[1]Teacher Tracker'!B82)</f>
        <v/>
      </c>
      <c r="F74" s="60" t="str">
        <f>IF('[1]Teacher Tracker'!AL82=0,"",IF('[1]Teacher Tracker'!C82/'[1]Teacher Tracker'!AL82&gt;=0.6,IF('[1]Teacher Tracker'!C82/'[1]Teacher Tracker'!AL82&gt;=0.75,2,1),0))</f>
        <v/>
      </c>
    </row>
    <row r="75" spans="1:6" ht="21" hidden="1" customHeight="1" x14ac:dyDescent="0.25">
      <c r="A75" s="58"/>
      <c r="B75" s="64"/>
      <c r="C75" s="61" t="str">
        <f>IF('Term 1'!A83=0,"",'[1]Teacher Tracker'!A83)</f>
        <v/>
      </c>
      <c r="D75" s="63" t="str">
        <f>IF(COUNTBLANK('Term 1'!B116:B116)=1,"",'Term 1'!B116)</f>
        <v/>
      </c>
      <c r="E75" s="62" t="str">
        <f>IF('[1]Teacher Tracker'!B83=0,"",'[1]Teacher Tracker'!B83)</f>
        <v/>
      </c>
      <c r="F75" s="60" t="str">
        <f>IF('[1]Teacher Tracker'!AL83=0,"",IF('[1]Teacher Tracker'!C83/'[1]Teacher Tracker'!AL83&gt;=0.6,IF('[1]Teacher Tracker'!C83/'[1]Teacher Tracker'!AL83&gt;=0.75,2,1),0))</f>
        <v/>
      </c>
    </row>
    <row r="76" spans="1:6" ht="21" hidden="1" customHeight="1" x14ac:dyDescent="0.25">
      <c r="A76" s="58"/>
      <c r="B76" s="64"/>
      <c r="C76" s="61" t="str">
        <f>IF('Term 1'!A84=0,"",'[1]Teacher Tracker'!A84)</f>
        <v/>
      </c>
      <c r="D76" s="63" t="str">
        <f>IF(COUNTBLANK('Term 1'!B117:B117)=1,"",'Term 1'!B117)</f>
        <v/>
      </c>
      <c r="E76" s="62" t="str">
        <f>IF('[1]Teacher Tracker'!B84=0,"",'[1]Teacher Tracker'!B84)</f>
        <v/>
      </c>
      <c r="F76" s="60" t="str">
        <f>IF('[1]Teacher Tracker'!AL84=0,"",IF('[1]Teacher Tracker'!C84/'[1]Teacher Tracker'!AL84&gt;=0.6,IF('[1]Teacher Tracker'!C84/'[1]Teacher Tracker'!AL84&gt;=0.75,2,1),0))</f>
        <v/>
      </c>
    </row>
    <row r="77" spans="1:6" ht="21" hidden="1" customHeight="1" x14ac:dyDescent="0.25">
      <c r="A77" s="58"/>
      <c r="B77" s="64"/>
      <c r="C77" s="61" t="str">
        <f>IF('Term 1'!A85=0,"",'[1]Teacher Tracker'!A85)</f>
        <v/>
      </c>
      <c r="D77" s="63" t="str">
        <f>IF(COUNTBLANK('Term 1'!B118:B118)=1,"",'Term 1'!B118)</f>
        <v/>
      </c>
      <c r="E77" s="62" t="str">
        <f>IF('[1]Teacher Tracker'!B85=0,"",'[1]Teacher Tracker'!B85)</f>
        <v/>
      </c>
      <c r="F77" s="60" t="str">
        <f>IF('[1]Teacher Tracker'!AL85=0,"",IF('[1]Teacher Tracker'!C85/'[1]Teacher Tracker'!AL85&gt;=0.6,IF('[1]Teacher Tracker'!C85/'[1]Teacher Tracker'!AL85&gt;=0.75,2,1),0))</f>
        <v/>
      </c>
    </row>
    <row r="78" spans="1:6" ht="21" hidden="1" customHeight="1" x14ac:dyDescent="0.25">
      <c r="A78" s="58"/>
      <c r="B78" s="64"/>
      <c r="C78" s="61" t="str">
        <f>IF('Term 1'!A86=0,"",'[1]Teacher Tracker'!A86)</f>
        <v/>
      </c>
      <c r="D78" s="63" t="str">
        <f>IF(COUNTBLANK('Term 1'!B119:B119)=1,"",'Term 1'!B119)</f>
        <v/>
      </c>
      <c r="E78" s="62" t="str">
        <f>IF('[1]Teacher Tracker'!B86=0,"",'[1]Teacher Tracker'!B86)</f>
        <v/>
      </c>
      <c r="F78" s="60" t="str">
        <f>IF('[1]Teacher Tracker'!AL86=0,"",IF('[1]Teacher Tracker'!C86/'[1]Teacher Tracker'!AL86&gt;=0.6,IF('[1]Teacher Tracker'!C86/'[1]Teacher Tracker'!AL86&gt;=0.75,2,1),0))</f>
        <v/>
      </c>
    </row>
    <row r="79" spans="1:6" ht="21" hidden="1" customHeight="1" x14ac:dyDescent="0.25">
      <c r="A79" s="58"/>
      <c r="B79" s="64"/>
      <c r="C79" s="61" t="str">
        <f>IF('Term 1'!A87=0,"",'[1]Teacher Tracker'!A87)</f>
        <v/>
      </c>
      <c r="D79" s="63" t="str">
        <f>IF(COUNTBLANK('Term 1'!B120:B120)=1,"",'Term 1'!B120)</f>
        <v/>
      </c>
      <c r="E79" s="62" t="str">
        <f>IF('[1]Teacher Tracker'!B87=0,"",'[1]Teacher Tracker'!B87)</f>
        <v/>
      </c>
      <c r="F79" s="60" t="str">
        <f>IF('[1]Teacher Tracker'!AL87=0,"",IF('[1]Teacher Tracker'!C87/'[1]Teacher Tracker'!AL87&gt;=0.6,IF('[1]Teacher Tracker'!C87/'[1]Teacher Tracker'!AL87&gt;=0.75,2,1),0))</f>
        <v/>
      </c>
    </row>
    <row r="80" spans="1:6" ht="21" hidden="1" customHeight="1" x14ac:dyDescent="0.25">
      <c r="A80" s="58"/>
      <c r="B80" s="64"/>
      <c r="C80" s="61" t="str">
        <f>IF('Term 1'!A88=0,"",'[1]Teacher Tracker'!A88)</f>
        <v/>
      </c>
      <c r="D80" s="63" t="str">
        <f>IF(COUNTBLANK('Term 1'!B121:B121)=1,"",'Term 1'!B121)</f>
        <v/>
      </c>
      <c r="E80" s="62" t="str">
        <f>IF('[1]Teacher Tracker'!B88=0,"",'[1]Teacher Tracker'!B88)</f>
        <v/>
      </c>
      <c r="F80" s="60" t="str">
        <f>IF('[1]Teacher Tracker'!AL88=0,"",IF('[1]Teacher Tracker'!C88/'[1]Teacher Tracker'!AL88&gt;=0.6,IF('[1]Teacher Tracker'!C88/'[1]Teacher Tracker'!AL88&gt;=0.75,2,1),0))</f>
        <v/>
      </c>
    </row>
    <row r="81" spans="1:6" ht="21" hidden="1" customHeight="1" x14ac:dyDescent="0.25">
      <c r="A81" s="58"/>
      <c r="B81" s="64"/>
      <c r="C81" s="61" t="str">
        <f>IF('Term 1'!A89=0,"",'[1]Teacher Tracker'!A89)</f>
        <v/>
      </c>
      <c r="D81" s="63" t="str">
        <f>IF(COUNTBLANK('Term 1'!B122:B122)=1,"",'Term 1'!B122)</f>
        <v/>
      </c>
      <c r="E81" s="62" t="str">
        <f>IF('[1]Teacher Tracker'!B89=0,"",'[1]Teacher Tracker'!B89)</f>
        <v/>
      </c>
      <c r="F81" s="60" t="str">
        <f>IF('[1]Teacher Tracker'!AL89=0,"",IF('[1]Teacher Tracker'!C89/'[1]Teacher Tracker'!AL89&gt;=0.6,IF('[1]Teacher Tracker'!C89/'[1]Teacher Tracker'!AL89&gt;=0.75,2,1),0))</f>
        <v/>
      </c>
    </row>
    <row r="82" spans="1:6" ht="21" hidden="1" customHeight="1" x14ac:dyDescent="0.25">
      <c r="A82" s="58"/>
      <c r="B82" s="64"/>
      <c r="C82" s="61" t="str">
        <f>IF('Term 1'!A90=0,"",'[1]Teacher Tracker'!A90)</f>
        <v/>
      </c>
      <c r="D82" s="63" t="str">
        <f>IF(COUNTBLANK('Term 1'!B123:B123)=1,"",'Term 1'!B123)</f>
        <v/>
      </c>
      <c r="E82" s="62" t="str">
        <f>IF('[1]Teacher Tracker'!B90=0,"",'[1]Teacher Tracker'!B90)</f>
        <v/>
      </c>
      <c r="F82" s="60" t="str">
        <f>IF('[1]Teacher Tracker'!AL90=0,"",IF('[1]Teacher Tracker'!C90/'[1]Teacher Tracker'!AL90&gt;=0.6,IF('[1]Teacher Tracker'!C90/'[1]Teacher Tracker'!AL90&gt;=0.75,2,1),0))</f>
        <v/>
      </c>
    </row>
    <row r="83" spans="1:6" ht="21" hidden="1" customHeight="1" x14ac:dyDescent="0.25">
      <c r="A83" s="58"/>
      <c r="B83" s="64"/>
      <c r="C83" s="61" t="str">
        <f>IF('Term 1'!A91=0,"",'[1]Teacher Tracker'!A91)</f>
        <v/>
      </c>
      <c r="D83" s="63" t="str">
        <f>IF(COUNTBLANK('Term 1'!B124:B124)=1,"",'Term 1'!B124)</f>
        <v/>
      </c>
      <c r="E83" s="62" t="str">
        <f>IF('[1]Teacher Tracker'!B91=0,"",'[1]Teacher Tracker'!B91)</f>
        <v/>
      </c>
      <c r="F83" s="60" t="str">
        <f>IF('[1]Teacher Tracker'!AL91=0,"",IF('[1]Teacher Tracker'!C91/'[1]Teacher Tracker'!AL91&gt;=0.6,IF('[1]Teacher Tracker'!C91/'[1]Teacher Tracker'!AL91&gt;=0.75,2,1),0))</f>
        <v/>
      </c>
    </row>
    <row r="84" spans="1:6" ht="21" hidden="1" customHeight="1" x14ac:dyDescent="0.25">
      <c r="A84" s="58"/>
      <c r="B84" s="64"/>
      <c r="C84" s="61" t="str">
        <f>IF('Term 1'!A92=0,"",'[1]Teacher Tracker'!A92)</f>
        <v/>
      </c>
      <c r="D84" s="63" t="str">
        <f>IF(COUNTBLANK('Term 1'!B125:B125)=1,"",'Term 1'!B125)</f>
        <v/>
      </c>
      <c r="E84" s="62" t="str">
        <f>IF('[1]Teacher Tracker'!B92=0,"",'[1]Teacher Tracker'!B92)</f>
        <v/>
      </c>
      <c r="F84" s="60" t="str">
        <f>IF('[1]Teacher Tracker'!AL92=0,"",IF('[1]Teacher Tracker'!C92/'[1]Teacher Tracker'!AL92&gt;=0.6,IF('[1]Teacher Tracker'!C92/'[1]Teacher Tracker'!AL92&gt;=0.75,2,1),0))</f>
        <v/>
      </c>
    </row>
    <row r="85" spans="1:6" ht="21" hidden="1" customHeight="1" x14ac:dyDescent="0.25">
      <c r="A85" s="58"/>
      <c r="B85" s="64"/>
      <c r="C85" s="61" t="str">
        <f>IF('Term 1'!A93=0,"",'[1]Teacher Tracker'!A93)</f>
        <v/>
      </c>
      <c r="D85" s="63" t="str">
        <f>IF(COUNTBLANK('Term 1'!B126:B126)=1,"",'Term 1'!B126)</f>
        <v/>
      </c>
      <c r="E85" s="62" t="str">
        <f>IF('[1]Teacher Tracker'!B93=0,"",'[1]Teacher Tracker'!B93)</f>
        <v/>
      </c>
      <c r="F85" s="60" t="str">
        <f>IF('[1]Teacher Tracker'!AL93=0,"",IF('[1]Teacher Tracker'!C93/'[1]Teacher Tracker'!AL93&gt;=0.6,IF('[1]Teacher Tracker'!C93/'[1]Teacher Tracker'!AL93&gt;=0.75,2,1),0))</f>
        <v/>
      </c>
    </row>
    <row r="86" spans="1:6" ht="21" hidden="1" customHeight="1" x14ac:dyDescent="0.25">
      <c r="A86" s="58"/>
      <c r="B86" s="64"/>
      <c r="C86" s="61" t="str">
        <f>IF('Term 1'!A94=0,"",'[1]Teacher Tracker'!A94)</f>
        <v/>
      </c>
      <c r="D86" s="63" t="str">
        <f>IF(COUNTBLANK('Term 1'!B127:B127)=1,"",'Term 1'!B127)</f>
        <v/>
      </c>
      <c r="E86" s="62" t="str">
        <f>IF('[1]Teacher Tracker'!B94=0,"",'[1]Teacher Tracker'!B94)</f>
        <v/>
      </c>
      <c r="F86" s="60" t="str">
        <f>IF('[1]Teacher Tracker'!AL94=0,"",IF('[1]Teacher Tracker'!C94/'[1]Teacher Tracker'!AL94&gt;=0.6,IF('[1]Teacher Tracker'!C94/'[1]Teacher Tracker'!AL94&gt;=0.75,2,1),0))</f>
        <v/>
      </c>
    </row>
    <row r="87" spans="1:6" ht="21" hidden="1" customHeight="1" x14ac:dyDescent="0.25">
      <c r="A87" s="58"/>
      <c r="B87" s="64"/>
      <c r="C87" s="61" t="str">
        <f>IF('Term 1'!A95=0,"",'[1]Teacher Tracker'!A95)</f>
        <v/>
      </c>
      <c r="D87" s="63" t="str">
        <f>IF(COUNTBLANK('Term 1'!B128:B128)=1,"",'Term 1'!B128)</f>
        <v/>
      </c>
      <c r="E87" s="62" t="str">
        <f>IF('[1]Teacher Tracker'!B95=0,"",'[1]Teacher Tracker'!B95)</f>
        <v/>
      </c>
      <c r="F87" s="60" t="str">
        <f>IF('[1]Teacher Tracker'!AL95=0,"",IF('[1]Teacher Tracker'!C95/'[1]Teacher Tracker'!AL95&gt;=0.6,IF('[1]Teacher Tracker'!C95/'[1]Teacher Tracker'!AL95&gt;=0.75,2,1),0))</f>
        <v/>
      </c>
    </row>
    <row r="88" spans="1:6" ht="21" hidden="1" customHeight="1" x14ac:dyDescent="0.25">
      <c r="A88" s="58"/>
      <c r="B88" s="64"/>
      <c r="C88" s="61" t="str">
        <f>IF('Term 1'!A96=0,"",'[1]Teacher Tracker'!A96)</f>
        <v/>
      </c>
      <c r="D88" s="63" t="str">
        <f>IF(COUNTBLANK('Term 1'!B129:B129)=1,"",'Term 1'!B129)</f>
        <v/>
      </c>
      <c r="E88" s="62" t="str">
        <f>IF('[1]Teacher Tracker'!B96=0,"",'[1]Teacher Tracker'!B96)</f>
        <v/>
      </c>
      <c r="F88" s="60" t="str">
        <f>IF('[1]Teacher Tracker'!AL96=0,"",IF('[1]Teacher Tracker'!C96/'[1]Teacher Tracker'!AL96&gt;=0.6,IF('[1]Teacher Tracker'!C96/'[1]Teacher Tracker'!AL96&gt;=0.75,2,1),0))</f>
        <v/>
      </c>
    </row>
    <row r="89" spans="1:6" ht="21" hidden="1" customHeight="1" x14ac:dyDescent="0.25">
      <c r="A89" s="58"/>
      <c r="B89" s="64"/>
      <c r="C89" s="61" t="str">
        <f>IF('Term 1'!A97=0,"",'[1]Teacher Tracker'!A97)</f>
        <v/>
      </c>
      <c r="D89" s="63" t="str">
        <f>IF(COUNTBLANK('Term 1'!B130:B130)=1,"",'Term 1'!B130)</f>
        <v/>
      </c>
      <c r="E89" s="62" t="str">
        <f>IF('[1]Teacher Tracker'!B97=0,"",'[1]Teacher Tracker'!B97)</f>
        <v/>
      </c>
      <c r="F89" s="60" t="str">
        <f>IF('[1]Teacher Tracker'!AL97=0,"",IF('[1]Teacher Tracker'!C97/'[1]Teacher Tracker'!AL97&gt;=0.6,IF('[1]Teacher Tracker'!C97/'[1]Teacher Tracker'!AL97&gt;=0.75,2,1),0))</f>
        <v/>
      </c>
    </row>
    <row r="90" spans="1:6" ht="21" hidden="1" customHeight="1" x14ac:dyDescent="0.25">
      <c r="A90" s="58"/>
      <c r="B90" s="64"/>
      <c r="C90" s="61" t="str">
        <f>IF('Term 1'!A98=0,"",'[1]Teacher Tracker'!A98)</f>
        <v/>
      </c>
      <c r="D90" s="63" t="str">
        <f>IF(COUNTBLANK('Term 1'!B131:B131)=1,"",'Term 1'!B131)</f>
        <v/>
      </c>
      <c r="E90" s="62" t="str">
        <f>IF('[1]Teacher Tracker'!B98=0,"",'[1]Teacher Tracker'!B98)</f>
        <v/>
      </c>
      <c r="F90" s="60" t="str">
        <f>IF('[1]Teacher Tracker'!AL98=0,"",IF('[1]Teacher Tracker'!C98/'[1]Teacher Tracker'!AL98&gt;=0.6,IF('[1]Teacher Tracker'!C98/'[1]Teacher Tracker'!AL98&gt;=0.75,2,1),0))</f>
        <v/>
      </c>
    </row>
    <row r="91" spans="1:6" ht="21" hidden="1" customHeight="1" x14ac:dyDescent="0.25">
      <c r="A91" s="58"/>
      <c r="B91" s="64"/>
      <c r="C91" s="61" t="str">
        <f>IF('Term 1'!A99=0,"",'[1]Teacher Tracker'!A99)</f>
        <v/>
      </c>
      <c r="D91" s="63" t="str">
        <f>IF(COUNTBLANK('Term 1'!B132:B132)=1,"",'Term 1'!B132)</f>
        <v/>
      </c>
      <c r="E91" s="62" t="str">
        <f>IF('[1]Teacher Tracker'!B99=0,"",'[1]Teacher Tracker'!B99)</f>
        <v/>
      </c>
      <c r="F91" s="60" t="str">
        <f>IF('[1]Teacher Tracker'!AL99=0,"",IF('[1]Teacher Tracker'!C99/'[1]Teacher Tracker'!AL99&gt;=0.6,IF('[1]Teacher Tracker'!C99/'[1]Teacher Tracker'!AL99&gt;=0.75,2,1),0))</f>
        <v/>
      </c>
    </row>
    <row r="92" spans="1:6" ht="21" hidden="1" customHeight="1" x14ac:dyDescent="0.25">
      <c r="A92" s="58"/>
      <c r="B92" s="64"/>
      <c r="C92" s="61" t="str">
        <f>IF('Term 1'!A100=0,"",'[1]Teacher Tracker'!A100)</f>
        <v/>
      </c>
      <c r="D92" s="63" t="str">
        <f>IF(COUNTBLANK('Term 1'!B133:B133)=1,"",'Term 1'!B133)</f>
        <v/>
      </c>
      <c r="E92" s="62" t="str">
        <f>IF('[1]Teacher Tracker'!B100=0,"",'[1]Teacher Tracker'!B100)</f>
        <v/>
      </c>
      <c r="F92" s="60" t="str">
        <f>IF('[1]Teacher Tracker'!AL100=0,"",IF('[1]Teacher Tracker'!C100/'[1]Teacher Tracker'!AL100&gt;=0.6,IF('[1]Teacher Tracker'!C100/'[1]Teacher Tracker'!AL100&gt;=0.75,2,1),0))</f>
        <v/>
      </c>
    </row>
    <row r="93" spans="1:6" ht="21" hidden="1" customHeight="1" x14ac:dyDescent="0.25"/>
    <row r="94" spans="1:6" ht="21" hidden="1" customHeight="1" x14ac:dyDescent="0.25"/>
    <row r="95" spans="1:6" ht="21" hidden="1" customHeight="1" x14ac:dyDescent="0.25"/>
    <row r="96" spans="1:6" ht="21" hidden="1" customHeight="1" x14ac:dyDescent="0.25"/>
    <row r="97" ht="21" hidden="1" customHeight="1" x14ac:dyDescent="0.25"/>
    <row r="98" ht="21" hidden="1" customHeight="1" x14ac:dyDescent="0.25"/>
    <row r="99" ht="21" hidden="1" customHeight="1" x14ac:dyDescent="0.25"/>
    <row r="100" ht="21" hidden="1" customHeight="1" x14ac:dyDescent="0.25"/>
    <row r="101" ht="21" hidden="1" customHeight="1" x14ac:dyDescent="0.25"/>
    <row r="102" ht="21" hidden="1" customHeight="1" x14ac:dyDescent="0.25"/>
  </sheetData>
  <sheetProtection algorithmName="SHA-512" hashValue="kMlN4/NWVBr1rT0Tr0EcvHIV6kBi/IqP2UMheDukdFqSYWQ/nSWvHx5L+CerTiSwUJdi7+NuoNmpR56NqXqDtg==" saltValue="Iz38+JbPpihxun73gyxa4Q==" spinCount="100000" sheet="1" selectLockedCells="1"/>
  <mergeCells count="1">
    <mergeCell ref="A2:B2"/>
  </mergeCells>
  <conditionalFormatting sqref="F5:F44">
    <cfRule type="colorScale" priority="1">
      <colorScale>
        <cfvo type="num" val="0"/>
        <cfvo type="num" val="2"/>
        <cfvo type="num" val="4"/>
        <color theme="5" tint="0.39997558519241921"/>
        <color rgb="FFFFEB84"/>
        <color rgb="FF63BE7B"/>
      </colorScale>
    </cfRule>
  </conditionalFormatting>
  <conditionalFormatting sqref="F45:F92">
    <cfRule type="iconSet" priority="491">
      <iconSet showValue="0">
        <cfvo type="percent" val="0"/>
        <cfvo type="num" val="1"/>
        <cfvo type="num" val="2"/>
      </iconSet>
    </cfRule>
  </conditionalFormatting>
  <printOptions horizontalCentered="1" verticalCentered="1"/>
  <pageMargins left="0" right="0" top="0" bottom="0" header="0" footer="0"/>
  <pageSetup scale="65"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BT97"/>
  <sheetViews>
    <sheetView workbookViewId="0"/>
  </sheetViews>
  <sheetFormatPr defaultColWidth="10.875" defaultRowHeight="15.75" x14ac:dyDescent="0.25"/>
  <cols>
    <col min="1" max="1" width="38" style="10" customWidth="1"/>
    <col min="2" max="2" width="5.375" style="9" customWidth="1"/>
    <col min="3" max="46" width="5.375" style="4" customWidth="1"/>
    <col min="47" max="47" width="5.125" style="4" customWidth="1"/>
    <col min="48" max="48" width="5.375" style="4" customWidth="1"/>
    <col min="49" max="49" width="5.125" style="4" customWidth="1"/>
    <col min="50" max="50" width="5.375" style="4" customWidth="1"/>
    <col min="51" max="51" width="5.125" style="4" customWidth="1"/>
    <col min="52" max="52" width="5.375" style="4" customWidth="1"/>
    <col min="53" max="53" width="5.125" style="4" customWidth="1"/>
    <col min="54" max="54" width="5.375" style="4" customWidth="1"/>
    <col min="55" max="55" width="5.125" style="4" customWidth="1"/>
    <col min="56" max="56" width="5.375" style="4" customWidth="1"/>
    <col min="57" max="57" width="5.125" style="4" customWidth="1"/>
    <col min="58" max="58" width="5.375" style="4" customWidth="1"/>
    <col min="59" max="59" width="5.125" style="4" customWidth="1"/>
    <col min="60" max="60" width="5.375" style="4" customWidth="1"/>
    <col min="61" max="61" width="5.125" style="4" customWidth="1"/>
    <col min="62" max="62" width="5.375" style="4" customWidth="1"/>
    <col min="63" max="63" width="5.125" style="4" customWidth="1"/>
    <col min="64" max="64" width="5.375" style="4" customWidth="1"/>
    <col min="65" max="65" width="5.125" style="4" customWidth="1"/>
    <col min="66" max="66" width="5.375" style="4" customWidth="1"/>
    <col min="67" max="67" width="5.125" style="4" customWidth="1"/>
    <col min="68" max="68" width="5.375" style="4" customWidth="1"/>
    <col min="69" max="69" width="5.125" style="4" customWidth="1"/>
    <col min="70" max="70" width="5.375" style="4" customWidth="1"/>
    <col min="71" max="71" width="5.125" style="4" customWidth="1"/>
    <col min="72" max="16384" width="10.875" style="4"/>
  </cols>
  <sheetData>
    <row r="1" spans="1:72" ht="23.25" x14ac:dyDescent="0.35">
      <c r="A1" s="54" t="s">
        <v>15</v>
      </c>
      <c r="B1" s="146">
        <f>'Name Entry'!B1:C5</f>
        <v>0</v>
      </c>
      <c r="C1" s="147"/>
      <c r="D1" s="161">
        <f>'Name Entry'!D1:E5</f>
        <v>0</v>
      </c>
      <c r="E1" s="162"/>
      <c r="F1" s="146">
        <f>'Name Entry'!F1:G5</f>
        <v>0</v>
      </c>
      <c r="G1" s="147"/>
      <c r="H1" s="152">
        <f>'Name Entry'!H1:I5</f>
        <v>0</v>
      </c>
      <c r="I1" s="153"/>
      <c r="J1" s="154">
        <f>'Name Entry'!J1:K5</f>
        <v>0</v>
      </c>
      <c r="K1" s="147"/>
      <c r="L1" s="146">
        <f>'Name Entry'!L1:M5</f>
        <v>0</v>
      </c>
      <c r="M1" s="147"/>
      <c r="N1" s="146">
        <f>'Name Entry'!N1:O5</f>
        <v>0</v>
      </c>
      <c r="O1" s="147"/>
      <c r="P1" s="146">
        <f>'Name Entry'!P1:Q5</f>
        <v>0</v>
      </c>
      <c r="Q1" s="147"/>
      <c r="R1" s="146">
        <f>'Name Entry'!R1:S5</f>
        <v>0</v>
      </c>
      <c r="S1" s="147"/>
      <c r="T1" s="146">
        <f>'Name Entry'!T1:U5</f>
        <v>0</v>
      </c>
      <c r="U1" s="147"/>
      <c r="V1" s="146">
        <f>'Name Entry'!V1:W5</f>
        <v>0</v>
      </c>
      <c r="W1" s="147"/>
      <c r="X1" s="146">
        <f>'Name Entry'!X1:Y5</f>
        <v>0</v>
      </c>
      <c r="Y1" s="147"/>
      <c r="Z1" s="146">
        <f>'Name Entry'!Z1:AA5</f>
        <v>0</v>
      </c>
      <c r="AA1" s="147"/>
      <c r="AB1" s="146">
        <f>'Name Entry'!AB1:AC5</f>
        <v>0</v>
      </c>
      <c r="AC1" s="147"/>
      <c r="AD1" s="146">
        <f>'Name Entry'!AD1:AE5</f>
        <v>0</v>
      </c>
      <c r="AE1" s="147"/>
      <c r="AF1" s="146">
        <f>'Name Entry'!AF1:AG5</f>
        <v>0</v>
      </c>
      <c r="AG1" s="147"/>
      <c r="AH1" s="146">
        <f>'Name Entry'!AH1:AI5</f>
        <v>0</v>
      </c>
      <c r="AI1" s="147"/>
      <c r="AJ1" s="146">
        <f>'Name Entry'!AJ1:AK5</f>
        <v>0</v>
      </c>
      <c r="AK1" s="147"/>
      <c r="AL1" s="146">
        <f>'Name Entry'!AL1:AM5</f>
        <v>0</v>
      </c>
      <c r="AM1" s="147"/>
      <c r="AN1" s="146">
        <f>'Name Entry'!AN1:AO5</f>
        <v>0</v>
      </c>
      <c r="AO1" s="147"/>
      <c r="AP1" s="146">
        <f>'Name Entry'!AP1:AQ5</f>
        <v>0</v>
      </c>
      <c r="AQ1" s="147"/>
      <c r="AR1" s="146">
        <f>'Name Entry'!AR1:AS5</f>
        <v>0</v>
      </c>
      <c r="AS1" s="147"/>
      <c r="AT1" s="146">
        <f>'Name Entry'!AT1:AU5</f>
        <v>0</v>
      </c>
      <c r="AU1" s="147"/>
      <c r="AV1" s="146">
        <f>'Name Entry'!AV1:AW5</f>
        <v>0</v>
      </c>
      <c r="AW1" s="147"/>
      <c r="AX1" s="146">
        <f>'Name Entry'!AX1:AY5</f>
        <v>0</v>
      </c>
      <c r="AY1" s="147"/>
      <c r="AZ1" s="146">
        <f>'Name Entry'!AZ1:BA5</f>
        <v>0</v>
      </c>
      <c r="BA1" s="147"/>
      <c r="BB1" s="146">
        <f>'Name Entry'!BB1:BC5</f>
        <v>0</v>
      </c>
      <c r="BC1" s="147"/>
      <c r="BD1" s="146">
        <f>'Name Entry'!BD1:BE5</f>
        <v>0</v>
      </c>
      <c r="BE1" s="147"/>
      <c r="BF1" s="146">
        <f>'Name Entry'!BF1:BG5</f>
        <v>0</v>
      </c>
      <c r="BG1" s="147"/>
      <c r="BH1" s="146">
        <f>'Name Entry'!BH1:BI5</f>
        <v>0</v>
      </c>
      <c r="BI1" s="147"/>
      <c r="BJ1" s="146">
        <f>'Name Entry'!BJ1:BK5</f>
        <v>0</v>
      </c>
      <c r="BK1" s="147"/>
      <c r="BL1" s="146">
        <f>'Name Entry'!BL1:BM5</f>
        <v>0</v>
      </c>
      <c r="BM1" s="147"/>
      <c r="BN1" s="146">
        <f>'Name Entry'!BN1:BO5</f>
        <v>0</v>
      </c>
      <c r="BO1" s="147"/>
      <c r="BP1" s="146">
        <f>'Name Entry'!BP1:BQ5</f>
        <v>0</v>
      </c>
      <c r="BQ1" s="147"/>
      <c r="BR1" s="146">
        <f>'Name Entry'!BR1:BS5</f>
        <v>0</v>
      </c>
      <c r="BS1" s="147"/>
      <c r="BT1" s="9"/>
    </row>
    <row r="2" spans="1:72" ht="18.75" x14ac:dyDescent="0.25">
      <c r="A2" s="20"/>
      <c r="B2" s="146"/>
      <c r="C2" s="147"/>
      <c r="D2" s="161"/>
      <c r="E2" s="162"/>
      <c r="F2" s="146"/>
      <c r="G2" s="147"/>
      <c r="H2" s="152"/>
      <c r="I2" s="153"/>
      <c r="J2" s="154"/>
      <c r="K2" s="147"/>
      <c r="L2" s="146"/>
      <c r="M2" s="147"/>
      <c r="N2" s="146"/>
      <c r="O2" s="147"/>
      <c r="P2" s="146"/>
      <c r="Q2" s="147"/>
      <c r="R2" s="146"/>
      <c r="S2" s="147"/>
      <c r="T2" s="146"/>
      <c r="U2" s="147"/>
      <c r="V2" s="146"/>
      <c r="W2" s="147"/>
      <c r="X2" s="146"/>
      <c r="Y2" s="147"/>
      <c r="Z2" s="146"/>
      <c r="AA2" s="147"/>
      <c r="AB2" s="146"/>
      <c r="AC2" s="147"/>
      <c r="AD2" s="146"/>
      <c r="AE2" s="147"/>
      <c r="AF2" s="146"/>
      <c r="AG2" s="147"/>
      <c r="AH2" s="146"/>
      <c r="AI2" s="147"/>
      <c r="AJ2" s="146"/>
      <c r="AK2" s="147"/>
      <c r="AL2" s="146"/>
      <c r="AM2" s="147"/>
      <c r="AN2" s="146"/>
      <c r="AO2" s="147"/>
      <c r="AP2" s="146"/>
      <c r="AQ2" s="147"/>
      <c r="AR2" s="146"/>
      <c r="AS2" s="147"/>
      <c r="AT2" s="146"/>
      <c r="AU2" s="147"/>
      <c r="AV2" s="146"/>
      <c r="AW2" s="147"/>
      <c r="AX2" s="146"/>
      <c r="AY2" s="147"/>
      <c r="AZ2" s="146"/>
      <c r="BA2" s="147"/>
      <c r="BB2" s="146"/>
      <c r="BC2" s="147"/>
      <c r="BD2" s="146"/>
      <c r="BE2" s="147"/>
      <c r="BF2" s="146"/>
      <c r="BG2" s="147"/>
      <c r="BH2" s="146"/>
      <c r="BI2" s="147"/>
      <c r="BJ2" s="146"/>
      <c r="BK2" s="147"/>
      <c r="BL2" s="146"/>
      <c r="BM2" s="147"/>
      <c r="BN2" s="146"/>
      <c r="BO2" s="147"/>
      <c r="BP2" s="146"/>
      <c r="BQ2" s="147"/>
      <c r="BR2" s="146"/>
      <c r="BS2" s="147"/>
      <c r="BT2" s="9"/>
    </row>
    <row r="3" spans="1:72" x14ac:dyDescent="0.25">
      <c r="A3" s="149"/>
      <c r="B3" s="148"/>
      <c r="C3" s="147"/>
      <c r="D3" s="161"/>
      <c r="E3" s="162"/>
      <c r="F3" s="146"/>
      <c r="G3" s="147"/>
      <c r="H3" s="152"/>
      <c r="I3" s="153"/>
      <c r="J3" s="154"/>
      <c r="K3" s="147"/>
      <c r="L3" s="146"/>
      <c r="M3" s="147"/>
      <c r="N3" s="146"/>
      <c r="O3" s="147"/>
      <c r="P3" s="146"/>
      <c r="Q3" s="147"/>
      <c r="R3" s="146"/>
      <c r="S3" s="147"/>
      <c r="T3" s="146"/>
      <c r="U3" s="147"/>
      <c r="V3" s="146"/>
      <c r="W3" s="147"/>
      <c r="X3" s="146"/>
      <c r="Y3" s="147"/>
      <c r="Z3" s="146"/>
      <c r="AA3" s="147"/>
      <c r="AB3" s="146"/>
      <c r="AC3" s="147"/>
      <c r="AD3" s="146"/>
      <c r="AE3" s="147"/>
      <c r="AF3" s="146"/>
      <c r="AG3" s="147"/>
      <c r="AH3" s="146"/>
      <c r="AI3" s="147"/>
      <c r="AJ3" s="146"/>
      <c r="AK3" s="147"/>
      <c r="AL3" s="146"/>
      <c r="AM3" s="147"/>
      <c r="AN3" s="146"/>
      <c r="AO3" s="147"/>
      <c r="AP3" s="146"/>
      <c r="AQ3" s="147"/>
      <c r="AR3" s="146"/>
      <c r="AS3" s="147"/>
      <c r="AT3" s="146"/>
      <c r="AU3" s="147"/>
      <c r="AV3" s="146"/>
      <c r="AW3" s="147"/>
      <c r="AX3" s="146"/>
      <c r="AY3" s="147"/>
      <c r="AZ3" s="146"/>
      <c r="BA3" s="147"/>
      <c r="BB3" s="146"/>
      <c r="BC3" s="147"/>
      <c r="BD3" s="146"/>
      <c r="BE3" s="147"/>
      <c r="BF3" s="146"/>
      <c r="BG3" s="147"/>
      <c r="BH3" s="146"/>
      <c r="BI3" s="147"/>
      <c r="BJ3" s="146"/>
      <c r="BK3" s="147"/>
      <c r="BL3" s="146"/>
      <c r="BM3" s="147"/>
      <c r="BN3" s="146"/>
      <c r="BO3" s="147"/>
      <c r="BP3" s="146"/>
      <c r="BQ3" s="147"/>
      <c r="BR3" s="146"/>
      <c r="BS3" s="147"/>
      <c r="BT3" s="9"/>
    </row>
    <row r="4" spans="1:72" x14ac:dyDescent="0.25">
      <c r="A4" s="150"/>
      <c r="B4" s="148"/>
      <c r="C4" s="147"/>
      <c r="D4" s="161"/>
      <c r="E4" s="162"/>
      <c r="F4" s="146"/>
      <c r="G4" s="147"/>
      <c r="H4" s="152"/>
      <c r="I4" s="153"/>
      <c r="J4" s="154"/>
      <c r="K4" s="147"/>
      <c r="L4" s="146"/>
      <c r="M4" s="147"/>
      <c r="N4" s="146"/>
      <c r="O4" s="147"/>
      <c r="P4" s="146"/>
      <c r="Q4" s="147"/>
      <c r="R4" s="146"/>
      <c r="S4" s="147"/>
      <c r="T4" s="146"/>
      <c r="U4" s="147"/>
      <c r="V4" s="146"/>
      <c r="W4" s="147"/>
      <c r="X4" s="146"/>
      <c r="Y4" s="147"/>
      <c r="Z4" s="146"/>
      <c r="AA4" s="147"/>
      <c r="AB4" s="146"/>
      <c r="AC4" s="147"/>
      <c r="AD4" s="146"/>
      <c r="AE4" s="147"/>
      <c r="AF4" s="146"/>
      <c r="AG4" s="147"/>
      <c r="AH4" s="146"/>
      <c r="AI4" s="147"/>
      <c r="AJ4" s="146"/>
      <c r="AK4" s="147"/>
      <c r="AL4" s="146"/>
      <c r="AM4" s="147"/>
      <c r="AN4" s="146"/>
      <c r="AO4" s="147"/>
      <c r="AP4" s="146"/>
      <c r="AQ4" s="147"/>
      <c r="AR4" s="146"/>
      <c r="AS4" s="147"/>
      <c r="AT4" s="146"/>
      <c r="AU4" s="147"/>
      <c r="AV4" s="146"/>
      <c r="AW4" s="147"/>
      <c r="AX4" s="146"/>
      <c r="AY4" s="147"/>
      <c r="AZ4" s="146"/>
      <c r="BA4" s="147"/>
      <c r="BB4" s="146"/>
      <c r="BC4" s="147"/>
      <c r="BD4" s="146"/>
      <c r="BE4" s="147"/>
      <c r="BF4" s="146"/>
      <c r="BG4" s="147"/>
      <c r="BH4" s="146"/>
      <c r="BI4" s="147"/>
      <c r="BJ4" s="146"/>
      <c r="BK4" s="147"/>
      <c r="BL4" s="146"/>
      <c r="BM4" s="147"/>
      <c r="BN4" s="146"/>
      <c r="BO4" s="147"/>
      <c r="BP4" s="146"/>
      <c r="BQ4" s="147"/>
      <c r="BR4" s="146"/>
      <c r="BS4" s="147"/>
      <c r="BT4" s="9"/>
    </row>
    <row r="5" spans="1:72" s="14" customFormat="1" ht="120.95" customHeight="1" thickBot="1" x14ac:dyDescent="0.3">
      <c r="A5" s="151"/>
      <c r="B5" s="148"/>
      <c r="C5" s="147"/>
      <c r="D5" s="161"/>
      <c r="E5" s="162"/>
      <c r="F5" s="146"/>
      <c r="G5" s="147"/>
      <c r="H5" s="152"/>
      <c r="I5" s="153"/>
      <c r="J5" s="154"/>
      <c r="K5" s="147"/>
      <c r="L5" s="146"/>
      <c r="M5" s="147"/>
      <c r="N5" s="146"/>
      <c r="O5" s="147"/>
      <c r="P5" s="146"/>
      <c r="Q5" s="147"/>
      <c r="R5" s="146"/>
      <c r="S5" s="147"/>
      <c r="T5" s="146"/>
      <c r="U5" s="147"/>
      <c r="V5" s="146"/>
      <c r="W5" s="147"/>
      <c r="X5" s="146"/>
      <c r="Y5" s="147"/>
      <c r="Z5" s="146"/>
      <c r="AA5" s="147"/>
      <c r="AB5" s="146"/>
      <c r="AC5" s="147"/>
      <c r="AD5" s="146"/>
      <c r="AE5" s="147"/>
      <c r="AF5" s="146"/>
      <c r="AG5" s="147"/>
      <c r="AH5" s="146"/>
      <c r="AI5" s="147"/>
      <c r="AJ5" s="146"/>
      <c r="AK5" s="147"/>
      <c r="AL5" s="146"/>
      <c r="AM5" s="147"/>
      <c r="AN5" s="146"/>
      <c r="AO5" s="147"/>
      <c r="AP5" s="146"/>
      <c r="AQ5" s="147"/>
      <c r="AR5" s="146"/>
      <c r="AS5" s="147"/>
      <c r="AT5" s="146"/>
      <c r="AU5" s="147"/>
      <c r="AV5" s="146"/>
      <c r="AW5" s="147"/>
      <c r="AX5" s="146"/>
      <c r="AY5" s="147"/>
      <c r="AZ5" s="146"/>
      <c r="BA5" s="147"/>
      <c r="BB5" s="146"/>
      <c r="BC5" s="147"/>
      <c r="BD5" s="146"/>
      <c r="BE5" s="147"/>
      <c r="BF5" s="146"/>
      <c r="BG5" s="147"/>
      <c r="BH5" s="146"/>
      <c r="BI5" s="147"/>
      <c r="BJ5" s="146"/>
      <c r="BK5" s="147"/>
      <c r="BL5" s="146"/>
      <c r="BM5" s="147"/>
      <c r="BN5" s="146"/>
      <c r="BO5" s="147"/>
      <c r="BP5" s="146"/>
      <c r="BQ5" s="147"/>
      <c r="BR5" s="146"/>
      <c r="BS5" s="147"/>
      <c r="BT5" s="13"/>
    </row>
    <row r="6" spans="1:72" s="12" customFormat="1" ht="16.5" thickTop="1" x14ac:dyDescent="0.25">
      <c r="A6" s="217"/>
      <c r="B6" s="50"/>
      <c r="C6" s="17" t="str">
        <f>IF(B6="","",B6)</f>
        <v/>
      </c>
      <c r="D6" s="51"/>
      <c r="E6" s="17" t="str">
        <f>IF(D6="","",D6)</f>
        <v/>
      </c>
      <c r="F6" s="50"/>
      <c r="G6" s="17" t="str">
        <f>IF(F6="","",F6)</f>
        <v/>
      </c>
      <c r="H6" s="50"/>
      <c r="I6" s="17" t="str">
        <f>IF(H6="","",H6)</f>
        <v/>
      </c>
      <c r="J6" s="50"/>
      <c r="K6" s="17" t="str">
        <f>IF(J6="","",J6)</f>
        <v/>
      </c>
      <c r="L6" s="50"/>
      <c r="M6" s="17" t="str">
        <f t="shared" ref="M6" si="0">IF(L6="","",L6)</f>
        <v/>
      </c>
      <c r="N6" s="50"/>
      <c r="O6" s="17" t="str">
        <f t="shared" ref="O6:O20" si="1">IF(N6="","",N6)</f>
        <v/>
      </c>
      <c r="P6" s="50"/>
      <c r="Q6" s="17" t="str">
        <f t="shared" ref="Q6:Q20" si="2">IF(P6="","",P6)</f>
        <v/>
      </c>
      <c r="R6" s="50"/>
      <c r="S6" s="17" t="str">
        <f t="shared" ref="S6:S20" si="3">IF(R6="","",R6)</f>
        <v/>
      </c>
      <c r="T6" s="50"/>
      <c r="U6" s="17" t="str">
        <f t="shared" ref="U6:U41" si="4">IF(T6="","",T6)</f>
        <v/>
      </c>
      <c r="V6" s="50"/>
      <c r="W6" s="17" t="str">
        <f t="shared" ref="W6:AK6" si="5">IF(V6="","",V6)</f>
        <v/>
      </c>
      <c r="X6" s="50"/>
      <c r="Y6" s="17" t="str">
        <f t="shared" si="5"/>
        <v/>
      </c>
      <c r="Z6" s="50"/>
      <c r="AA6" s="17" t="str">
        <f t="shared" si="5"/>
        <v/>
      </c>
      <c r="AB6" s="50"/>
      <c r="AC6" s="17" t="str">
        <f t="shared" si="5"/>
        <v/>
      </c>
      <c r="AD6" s="50"/>
      <c r="AE6" s="17" t="str">
        <f t="shared" si="5"/>
        <v/>
      </c>
      <c r="AF6" s="50"/>
      <c r="AG6" s="17" t="str">
        <f t="shared" si="5"/>
        <v/>
      </c>
      <c r="AH6" s="50"/>
      <c r="AI6" s="17" t="str">
        <f t="shared" si="5"/>
        <v/>
      </c>
      <c r="AJ6" s="50"/>
      <c r="AK6" s="17" t="str">
        <f t="shared" si="5"/>
        <v/>
      </c>
      <c r="AL6" s="50"/>
      <c r="AM6" s="17" t="str">
        <f t="shared" ref="AM6:AS6" si="6">IF(AL6="","",AL6)</f>
        <v/>
      </c>
      <c r="AN6" s="50"/>
      <c r="AO6" s="17" t="str">
        <f t="shared" si="6"/>
        <v/>
      </c>
      <c r="AP6" s="50"/>
      <c r="AQ6" s="17" t="str">
        <f t="shared" si="6"/>
        <v/>
      </c>
      <c r="AR6" s="50"/>
      <c r="AS6" s="17" t="str">
        <f t="shared" si="6"/>
        <v/>
      </c>
      <c r="AT6" s="50"/>
      <c r="AU6" s="17" t="str">
        <f>IF(AT6="","",AT6)</f>
        <v/>
      </c>
      <c r="AV6" s="50"/>
      <c r="AW6" s="17" t="str">
        <f>IF(AV6="","",AV6)</f>
        <v/>
      </c>
      <c r="AX6" s="50"/>
      <c r="AY6" s="17" t="str">
        <f>IF(AX6="","",AX6)</f>
        <v/>
      </c>
      <c r="AZ6" s="50"/>
      <c r="BA6" s="17" t="str">
        <f>IF(AZ6="","",AZ6)</f>
        <v/>
      </c>
      <c r="BB6" s="50"/>
      <c r="BC6" s="17" t="str">
        <f>IF(BB6="","",BB6)</f>
        <v/>
      </c>
      <c r="BD6" s="50"/>
      <c r="BE6" s="17" t="str">
        <f>IF(BD6="","",BD6)</f>
        <v/>
      </c>
      <c r="BF6" s="50"/>
      <c r="BG6" s="17" t="str">
        <f>IF(BF6="","",BF6)</f>
        <v/>
      </c>
      <c r="BH6" s="50"/>
      <c r="BI6" s="17" t="str">
        <f>IF(BH6="","",BH6)</f>
        <v/>
      </c>
      <c r="BJ6" s="50"/>
      <c r="BK6" s="17" t="str">
        <f>IF(BJ6="","",BJ6)</f>
        <v/>
      </c>
      <c r="BL6" s="50"/>
      <c r="BM6" s="17" t="str">
        <f>IF(BL6="","",BL6)</f>
        <v/>
      </c>
      <c r="BN6" s="50"/>
      <c r="BO6" s="17" t="str">
        <f>IF(BN6="","",BN6)</f>
        <v/>
      </c>
      <c r="BP6" s="50"/>
      <c r="BQ6" s="17" t="str">
        <f>IF(BP6="","",BP6)</f>
        <v/>
      </c>
      <c r="BR6" s="50"/>
      <c r="BS6" s="17" t="str">
        <f>IF(BR6="","",BR6)</f>
        <v/>
      </c>
      <c r="BT6" s="11"/>
    </row>
    <row r="7" spans="1:72" x14ac:dyDescent="0.25">
      <c r="A7" s="218"/>
      <c r="B7" s="51"/>
      <c r="C7" s="17" t="str">
        <f t="shared" ref="C7:C12" si="7">IF(B7="","",C6*(1-0.65)+B7*0.65)</f>
        <v/>
      </c>
      <c r="D7" s="51"/>
      <c r="E7" s="17" t="str">
        <f>IF(D7="","",E6*(1-0.65)+D7*0.65)</f>
        <v/>
      </c>
      <c r="F7" s="51"/>
      <c r="G7" s="17" t="str">
        <f>IF(F7="","",G6*(1-0.65)+F7*0.65)</f>
        <v/>
      </c>
      <c r="H7" s="51"/>
      <c r="I7" s="17" t="str">
        <f>IF(H7="","",I6*(1-0.65)+H7*0.65)</f>
        <v/>
      </c>
      <c r="J7" s="51"/>
      <c r="K7" s="17" t="str">
        <f>IF(J7="","",K6*(1-0.65)+J7*0.65)</f>
        <v/>
      </c>
      <c r="L7" s="51"/>
      <c r="M7" s="17" t="str">
        <f t="shared" ref="M7:M12" si="8">IF(L7="","",M6*(1-0.65)+L7*0.65)</f>
        <v/>
      </c>
      <c r="N7" s="51"/>
      <c r="O7" s="17" t="str">
        <f t="shared" ref="O7:O12" si="9">IF(N7="","",O6*(1-0.65)+N7*0.65)</f>
        <v/>
      </c>
      <c r="P7" s="51"/>
      <c r="Q7" s="17" t="str">
        <f t="shared" ref="Q7:Q12" si="10">IF(P7="","",Q6*(1-0.65)+P7*0.65)</f>
        <v/>
      </c>
      <c r="R7" s="51"/>
      <c r="S7" s="17" t="str">
        <f t="shared" ref="S7:S12" si="11">IF(R7="","",S6*(1-0.65)+R7*0.65)</f>
        <v/>
      </c>
      <c r="T7" s="51"/>
      <c r="U7" s="17" t="str">
        <f t="shared" ref="U7:U12" si="12">IF(T7="","",U6*(1-0.65)+T7*0.65)</f>
        <v/>
      </c>
      <c r="V7" s="51"/>
      <c r="W7" s="17" t="str">
        <f t="shared" ref="W7:W12" si="13">IF(V7="","",W6*(1-0.65)+V7*0.65)</f>
        <v/>
      </c>
      <c r="X7" s="51"/>
      <c r="Y7" s="17" t="str">
        <f t="shared" ref="Y7:Y12" si="14">IF(X7="","",Y6*(1-0.65)+X7*0.65)</f>
        <v/>
      </c>
      <c r="Z7" s="51"/>
      <c r="AA7" s="17" t="str">
        <f t="shared" ref="AA7:AA12" si="15">IF(Z7="","",AA6*(1-0.65)+Z7*0.65)</f>
        <v/>
      </c>
      <c r="AB7" s="51"/>
      <c r="AC7" s="17" t="str">
        <f t="shared" ref="AC7:AC12" si="16">IF(AB7="","",AC6*(1-0.65)+AB7*0.65)</f>
        <v/>
      </c>
      <c r="AD7" s="51"/>
      <c r="AE7" s="17" t="str">
        <f t="shared" ref="AE7:AE12" si="17">IF(AD7="","",AE6*(1-0.65)+AD7*0.65)</f>
        <v/>
      </c>
      <c r="AF7" s="51"/>
      <c r="AG7" s="17" t="str">
        <f t="shared" ref="AG7:AG12" si="18">IF(AF7="","",AG6*(1-0.65)+AF7*0.65)</f>
        <v/>
      </c>
      <c r="AH7" s="51"/>
      <c r="AI7" s="17" t="str">
        <f t="shared" ref="AI7:AI12" si="19">IF(AH7="","",AI6*(1-0.65)+AH7*0.65)</f>
        <v/>
      </c>
      <c r="AJ7" s="51"/>
      <c r="AK7" s="17" t="str">
        <f t="shared" ref="AK7:AK12" si="20">IF(AJ7="","",AK6*(1-0.65)+AJ7*0.65)</f>
        <v/>
      </c>
      <c r="AL7" s="51"/>
      <c r="AM7" s="17" t="str">
        <f t="shared" ref="AM7:AM12" si="21">IF(AL7="","",AM6*(1-0.65)+AL7*0.65)</f>
        <v/>
      </c>
      <c r="AN7" s="51"/>
      <c r="AO7" s="17" t="str">
        <f t="shared" ref="AO7:AO12" si="22">IF(AN7="","",AO6*(1-0.65)+AN7*0.65)</f>
        <v/>
      </c>
      <c r="AP7" s="51"/>
      <c r="AQ7" s="17" t="str">
        <f t="shared" ref="AQ7:AQ12" si="23">IF(AP7="","",AQ6*(1-0.65)+AP7*0.65)</f>
        <v/>
      </c>
      <c r="AR7" s="51"/>
      <c r="AS7" s="17" t="str">
        <f t="shared" ref="AS7:AS12" si="24">IF(AR7="","",AS6*(1-0.65)+AR7*0.65)</f>
        <v/>
      </c>
      <c r="AT7" s="51"/>
      <c r="AU7" s="17" t="str">
        <f t="shared" ref="AU7:AU12" si="25">IF(AT7="","",AU6*(1-0.65)+AT7*0.65)</f>
        <v/>
      </c>
      <c r="AV7" s="51"/>
      <c r="AW7" s="17" t="str">
        <f t="shared" ref="AW7:AW12" si="26">IF(AV7="","",AW6*(1-0.65)+AV7*0.65)</f>
        <v/>
      </c>
      <c r="AX7" s="51"/>
      <c r="AY7" s="17" t="str">
        <f t="shared" ref="AY7:AY12" si="27">IF(AX7="","",AY6*(1-0.65)+AX7*0.65)</f>
        <v/>
      </c>
      <c r="AZ7" s="51"/>
      <c r="BA7" s="17" t="str">
        <f t="shared" ref="BA7:BA12" si="28">IF(AZ7="","",BA6*(1-0.65)+AZ7*0.65)</f>
        <v/>
      </c>
      <c r="BB7" s="51"/>
      <c r="BC7" s="17" t="str">
        <f t="shared" ref="BC7:BC12" si="29">IF(BB7="","",BC6*(1-0.65)+BB7*0.65)</f>
        <v/>
      </c>
      <c r="BD7" s="51"/>
      <c r="BE7" s="17" t="str">
        <f t="shared" ref="BE7:BE12" si="30">IF(BD7="","",BE6*(1-0.65)+BD7*0.65)</f>
        <v/>
      </c>
      <c r="BF7" s="51"/>
      <c r="BG7" s="17" t="str">
        <f t="shared" ref="BG7:BG12" si="31">IF(BF7="","",BG6*(1-0.65)+BF7*0.65)</f>
        <v/>
      </c>
      <c r="BH7" s="51"/>
      <c r="BI7" s="17" t="str">
        <f t="shared" ref="BI7:BI12" si="32">IF(BH7="","",BI6*(1-0.65)+BH7*0.65)</f>
        <v/>
      </c>
      <c r="BJ7" s="51"/>
      <c r="BK7" s="17" t="str">
        <f t="shared" ref="BK7:BK12" si="33">IF(BJ7="","",BK6*(1-0.65)+BJ7*0.65)</f>
        <v/>
      </c>
      <c r="BL7" s="51"/>
      <c r="BM7" s="17" t="str">
        <f t="shared" ref="BM7:BM12" si="34">IF(BL7="","",BM6*(1-0.65)+BL7*0.65)</f>
        <v/>
      </c>
      <c r="BN7" s="51"/>
      <c r="BO7" s="17" t="str">
        <f t="shared" ref="BO7:BO12" si="35">IF(BN7="","",BO6*(1-0.65)+BN7*0.65)</f>
        <v/>
      </c>
      <c r="BP7" s="51"/>
      <c r="BQ7" s="17" t="str">
        <f t="shared" ref="BQ7:BQ12" si="36">IF(BP7="","",BQ6*(1-0.65)+BP7*0.65)</f>
        <v/>
      </c>
      <c r="BR7" s="51"/>
      <c r="BS7" s="17" t="str">
        <f t="shared" ref="BS7:BS12" si="37">IF(BR7="","",BS6*(1-0.65)+BR7*0.65)</f>
        <v/>
      </c>
      <c r="BT7" s="9"/>
    </row>
    <row r="8" spans="1:72" x14ac:dyDescent="0.25">
      <c r="A8" s="218"/>
      <c r="B8" s="51"/>
      <c r="C8" s="17" t="str">
        <f t="shared" si="7"/>
        <v/>
      </c>
      <c r="D8" s="51"/>
      <c r="E8" s="17" t="str">
        <f t="shared" ref="E8:E12" si="38">IF(D8="","",E7*(1-0.65)+D8*0.65)</f>
        <v/>
      </c>
      <c r="F8" s="51"/>
      <c r="G8" s="17" t="str">
        <f t="shared" ref="G8:G12" si="39">IF(F8="","",G7*(1-0.65)+F8*0.65)</f>
        <v/>
      </c>
      <c r="H8" s="51"/>
      <c r="I8" s="17" t="str">
        <f t="shared" ref="I8:I12" si="40">IF(H8="","",I7*(1-0.65)+H8*0.65)</f>
        <v/>
      </c>
      <c r="J8" s="51"/>
      <c r="K8" s="17" t="str">
        <f t="shared" ref="K8:K12" si="41">IF(J8="","",K7*(1-0.65)+J8*0.65)</f>
        <v/>
      </c>
      <c r="L8" s="51"/>
      <c r="M8" s="17" t="str">
        <f t="shared" si="8"/>
        <v/>
      </c>
      <c r="N8" s="51"/>
      <c r="O8" s="17" t="str">
        <f t="shared" si="9"/>
        <v/>
      </c>
      <c r="P8" s="51"/>
      <c r="Q8" s="17" t="str">
        <f t="shared" si="10"/>
        <v/>
      </c>
      <c r="R8" s="51"/>
      <c r="S8" s="17" t="str">
        <f t="shared" si="11"/>
        <v/>
      </c>
      <c r="T8" s="51"/>
      <c r="U8" s="17" t="str">
        <f t="shared" si="12"/>
        <v/>
      </c>
      <c r="V8" s="51"/>
      <c r="W8" s="17" t="str">
        <f t="shared" si="13"/>
        <v/>
      </c>
      <c r="X8" s="51"/>
      <c r="Y8" s="17" t="str">
        <f t="shared" si="14"/>
        <v/>
      </c>
      <c r="Z8" s="51"/>
      <c r="AA8" s="17" t="str">
        <f t="shared" si="15"/>
        <v/>
      </c>
      <c r="AB8" s="51"/>
      <c r="AC8" s="17" t="str">
        <f t="shared" si="16"/>
        <v/>
      </c>
      <c r="AD8" s="51"/>
      <c r="AE8" s="17" t="str">
        <f t="shared" si="17"/>
        <v/>
      </c>
      <c r="AF8" s="51"/>
      <c r="AG8" s="17" t="str">
        <f t="shared" si="18"/>
        <v/>
      </c>
      <c r="AH8" s="51"/>
      <c r="AI8" s="17" t="str">
        <f t="shared" si="19"/>
        <v/>
      </c>
      <c r="AJ8" s="51"/>
      <c r="AK8" s="17" t="str">
        <f t="shared" si="20"/>
        <v/>
      </c>
      <c r="AL8" s="51"/>
      <c r="AM8" s="17" t="str">
        <f t="shared" si="21"/>
        <v/>
      </c>
      <c r="AN8" s="51"/>
      <c r="AO8" s="17" t="str">
        <f t="shared" si="22"/>
        <v/>
      </c>
      <c r="AP8" s="51"/>
      <c r="AQ8" s="17" t="str">
        <f t="shared" si="23"/>
        <v/>
      </c>
      <c r="AR8" s="51"/>
      <c r="AS8" s="17" t="str">
        <f t="shared" si="24"/>
        <v/>
      </c>
      <c r="AT8" s="51"/>
      <c r="AU8" s="17" t="str">
        <f t="shared" si="25"/>
        <v/>
      </c>
      <c r="AV8" s="51"/>
      <c r="AW8" s="17" t="str">
        <f t="shared" si="26"/>
        <v/>
      </c>
      <c r="AX8" s="51"/>
      <c r="AY8" s="17" t="str">
        <f t="shared" si="27"/>
        <v/>
      </c>
      <c r="AZ8" s="51"/>
      <c r="BA8" s="17" t="str">
        <f t="shared" si="28"/>
        <v/>
      </c>
      <c r="BB8" s="51"/>
      <c r="BC8" s="17" t="str">
        <f t="shared" si="29"/>
        <v/>
      </c>
      <c r="BD8" s="51"/>
      <c r="BE8" s="17" t="str">
        <f t="shared" si="30"/>
        <v/>
      </c>
      <c r="BF8" s="51"/>
      <c r="BG8" s="17" t="str">
        <f t="shared" si="31"/>
        <v/>
      </c>
      <c r="BH8" s="51"/>
      <c r="BI8" s="17" t="str">
        <f t="shared" si="32"/>
        <v/>
      </c>
      <c r="BJ8" s="51"/>
      <c r="BK8" s="17" t="str">
        <f t="shared" si="33"/>
        <v/>
      </c>
      <c r="BL8" s="51"/>
      <c r="BM8" s="17" t="str">
        <f t="shared" si="34"/>
        <v/>
      </c>
      <c r="BN8" s="51"/>
      <c r="BO8" s="17" t="str">
        <f t="shared" si="35"/>
        <v/>
      </c>
      <c r="BP8" s="51"/>
      <c r="BQ8" s="17" t="str">
        <f t="shared" si="36"/>
        <v/>
      </c>
      <c r="BR8" s="51"/>
      <c r="BS8" s="17" t="str">
        <f t="shared" si="37"/>
        <v/>
      </c>
      <c r="BT8" s="9"/>
    </row>
    <row r="9" spans="1:72" x14ac:dyDescent="0.25">
      <c r="A9" s="218"/>
      <c r="B9" s="51"/>
      <c r="C9" s="17" t="str">
        <f t="shared" si="7"/>
        <v/>
      </c>
      <c r="D9" s="51"/>
      <c r="E9" s="17" t="str">
        <f t="shared" si="38"/>
        <v/>
      </c>
      <c r="F9" s="51"/>
      <c r="G9" s="17" t="str">
        <f t="shared" si="39"/>
        <v/>
      </c>
      <c r="H9" s="51"/>
      <c r="I9" s="17" t="str">
        <f t="shared" si="40"/>
        <v/>
      </c>
      <c r="J9" s="51"/>
      <c r="K9" s="17" t="str">
        <f t="shared" si="41"/>
        <v/>
      </c>
      <c r="L9" s="51"/>
      <c r="M9" s="17" t="str">
        <f t="shared" si="8"/>
        <v/>
      </c>
      <c r="N9" s="51"/>
      <c r="O9" s="17" t="str">
        <f t="shared" si="9"/>
        <v/>
      </c>
      <c r="P9" s="51"/>
      <c r="Q9" s="17" t="str">
        <f t="shared" si="10"/>
        <v/>
      </c>
      <c r="R9" s="51"/>
      <c r="S9" s="17" t="str">
        <f t="shared" si="11"/>
        <v/>
      </c>
      <c r="T9" s="51"/>
      <c r="U9" s="17" t="str">
        <f t="shared" si="12"/>
        <v/>
      </c>
      <c r="V9" s="51"/>
      <c r="W9" s="17" t="str">
        <f t="shared" si="13"/>
        <v/>
      </c>
      <c r="X9" s="51"/>
      <c r="Y9" s="17" t="str">
        <f t="shared" si="14"/>
        <v/>
      </c>
      <c r="Z9" s="51"/>
      <c r="AA9" s="17" t="str">
        <f t="shared" si="15"/>
        <v/>
      </c>
      <c r="AB9" s="51"/>
      <c r="AC9" s="17" t="str">
        <f t="shared" si="16"/>
        <v/>
      </c>
      <c r="AD9" s="51"/>
      <c r="AE9" s="17" t="str">
        <f t="shared" si="17"/>
        <v/>
      </c>
      <c r="AF9" s="51"/>
      <c r="AG9" s="17" t="str">
        <f t="shared" si="18"/>
        <v/>
      </c>
      <c r="AH9" s="51"/>
      <c r="AI9" s="17" t="str">
        <f t="shared" si="19"/>
        <v/>
      </c>
      <c r="AJ9" s="51"/>
      <c r="AK9" s="17" t="str">
        <f t="shared" si="20"/>
        <v/>
      </c>
      <c r="AL9" s="51"/>
      <c r="AM9" s="17" t="str">
        <f t="shared" si="21"/>
        <v/>
      </c>
      <c r="AN9" s="51"/>
      <c r="AO9" s="17" t="str">
        <f t="shared" si="22"/>
        <v/>
      </c>
      <c r="AP9" s="51"/>
      <c r="AQ9" s="17" t="str">
        <f t="shared" si="23"/>
        <v/>
      </c>
      <c r="AR9" s="51"/>
      <c r="AS9" s="17" t="str">
        <f t="shared" si="24"/>
        <v/>
      </c>
      <c r="AT9" s="51"/>
      <c r="AU9" s="17" t="str">
        <f t="shared" si="25"/>
        <v/>
      </c>
      <c r="AV9" s="51"/>
      <c r="AW9" s="17" t="str">
        <f t="shared" si="26"/>
        <v/>
      </c>
      <c r="AX9" s="51"/>
      <c r="AY9" s="17" t="str">
        <f t="shared" si="27"/>
        <v/>
      </c>
      <c r="AZ9" s="51"/>
      <c r="BA9" s="17" t="str">
        <f t="shared" si="28"/>
        <v/>
      </c>
      <c r="BB9" s="51"/>
      <c r="BC9" s="17" t="str">
        <f t="shared" si="29"/>
        <v/>
      </c>
      <c r="BD9" s="51"/>
      <c r="BE9" s="17" t="str">
        <f t="shared" si="30"/>
        <v/>
      </c>
      <c r="BF9" s="51"/>
      <c r="BG9" s="17" t="str">
        <f t="shared" si="31"/>
        <v/>
      </c>
      <c r="BH9" s="51"/>
      <c r="BI9" s="17" t="str">
        <f t="shared" si="32"/>
        <v/>
      </c>
      <c r="BJ9" s="51"/>
      <c r="BK9" s="17" t="str">
        <f t="shared" si="33"/>
        <v/>
      </c>
      <c r="BL9" s="51"/>
      <c r="BM9" s="17" t="str">
        <f t="shared" si="34"/>
        <v/>
      </c>
      <c r="BN9" s="51"/>
      <c r="BO9" s="17" t="str">
        <f t="shared" si="35"/>
        <v/>
      </c>
      <c r="BP9" s="51"/>
      <c r="BQ9" s="17" t="str">
        <f t="shared" si="36"/>
        <v/>
      </c>
      <c r="BR9" s="51"/>
      <c r="BS9" s="17" t="str">
        <f t="shared" si="37"/>
        <v/>
      </c>
      <c r="BT9" s="9"/>
    </row>
    <row r="10" spans="1:72" x14ac:dyDescent="0.25">
      <c r="A10" s="218"/>
      <c r="B10" s="51"/>
      <c r="C10" s="17" t="str">
        <f t="shared" si="7"/>
        <v/>
      </c>
      <c r="D10" s="51"/>
      <c r="E10" s="17" t="str">
        <f t="shared" si="38"/>
        <v/>
      </c>
      <c r="F10" s="51"/>
      <c r="G10" s="17" t="str">
        <f t="shared" si="39"/>
        <v/>
      </c>
      <c r="H10" s="51"/>
      <c r="I10" s="17" t="str">
        <f t="shared" si="40"/>
        <v/>
      </c>
      <c r="J10" s="51"/>
      <c r="K10" s="17" t="str">
        <f t="shared" si="41"/>
        <v/>
      </c>
      <c r="L10" s="51"/>
      <c r="M10" s="17" t="str">
        <f t="shared" si="8"/>
        <v/>
      </c>
      <c r="N10" s="51"/>
      <c r="O10" s="17" t="str">
        <f t="shared" si="9"/>
        <v/>
      </c>
      <c r="P10" s="51"/>
      <c r="Q10" s="17" t="str">
        <f t="shared" si="10"/>
        <v/>
      </c>
      <c r="R10" s="51"/>
      <c r="S10" s="17" t="str">
        <f t="shared" si="11"/>
        <v/>
      </c>
      <c r="T10" s="51"/>
      <c r="U10" s="17" t="str">
        <f t="shared" si="12"/>
        <v/>
      </c>
      <c r="V10" s="51"/>
      <c r="W10" s="17" t="str">
        <f t="shared" si="13"/>
        <v/>
      </c>
      <c r="X10" s="51"/>
      <c r="Y10" s="17" t="str">
        <f t="shared" si="14"/>
        <v/>
      </c>
      <c r="Z10" s="51"/>
      <c r="AA10" s="17" t="str">
        <f t="shared" si="15"/>
        <v/>
      </c>
      <c r="AB10" s="51"/>
      <c r="AC10" s="17" t="str">
        <f t="shared" si="16"/>
        <v/>
      </c>
      <c r="AD10" s="51"/>
      <c r="AE10" s="17" t="str">
        <f t="shared" si="17"/>
        <v/>
      </c>
      <c r="AF10" s="51"/>
      <c r="AG10" s="17" t="str">
        <f t="shared" si="18"/>
        <v/>
      </c>
      <c r="AH10" s="51"/>
      <c r="AI10" s="17" t="str">
        <f t="shared" si="19"/>
        <v/>
      </c>
      <c r="AJ10" s="51"/>
      <c r="AK10" s="17" t="str">
        <f t="shared" si="20"/>
        <v/>
      </c>
      <c r="AL10" s="51"/>
      <c r="AM10" s="17" t="str">
        <f t="shared" si="21"/>
        <v/>
      </c>
      <c r="AN10" s="51"/>
      <c r="AO10" s="17" t="str">
        <f t="shared" si="22"/>
        <v/>
      </c>
      <c r="AP10" s="51"/>
      <c r="AQ10" s="17" t="str">
        <f t="shared" si="23"/>
        <v/>
      </c>
      <c r="AR10" s="51"/>
      <c r="AS10" s="17" t="str">
        <f t="shared" si="24"/>
        <v/>
      </c>
      <c r="AT10" s="51"/>
      <c r="AU10" s="17" t="str">
        <f t="shared" si="25"/>
        <v/>
      </c>
      <c r="AV10" s="51"/>
      <c r="AW10" s="17" t="str">
        <f t="shared" si="26"/>
        <v/>
      </c>
      <c r="AX10" s="51"/>
      <c r="AY10" s="17" t="str">
        <f t="shared" si="27"/>
        <v/>
      </c>
      <c r="AZ10" s="51"/>
      <c r="BA10" s="17" t="str">
        <f t="shared" si="28"/>
        <v/>
      </c>
      <c r="BB10" s="51"/>
      <c r="BC10" s="17" t="str">
        <f t="shared" si="29"/>
        <v/>
      </c>
      <c r="BD10" s="51"/>
      <c r="BE10" s="17" t="str">
        <f t="shared" si="30"/>
        <v/>
      </c>
      <c r="BF10" s="51"/>
      <c r="BG10" s="17" t="str">
        <f t="shared" si="31"/>
        <v/>
      </c>
      <c r="BH10" s="51"/>
      <c r="BI10" s="17" t="str">
        <f t="shared" si="32"/>
        <v/>
      </c>
      <c r="BJ10" s="51"/>
      <c r="BK10" s="17" t="str">
        <f t="shared" si="33"/>
        <v/>
      </c>
      <c r="BL10" s="51"/>
      <c r="BM10" s="17" t="str">
        <f t="shared" si="34"/>
        <v/>
      </c>
      <c r="BN10" s="51"/>
      <c r="BO10" s="17" t="str">
        <f t="shared" si="35"/>
        <v/>
      </c>
      <c r="BP10" s="51"/>
      <c r="BQ10" s="17" t="str">
        <f t="shared" si="36"/>
        <v/>
      </c>
      <c r="BR10" s="51"/>
      <c r="BS10" s="17" t="str">
        <f t="shared" si="37"/>
        <v/>
      </c>
      <c r="BT10" s="9"/>
    </row>
    <row r="11" spans="1:72" x14ac:dyDescent="0.25">
      <c r="A11" s="218"/>
      <c r="B11" s="51"/>
      <c r="C11" s="17" t="str">
        <f t="shared" si="7"/>
        <v/>
      </c>
      <c r="D11" s="51"/>
      <c r="E11" s="17" t="str">
        <f t="shared" si="38"/>
        <v/>
      </c>
      <c r="F11" s="51"/>
      <c r="G11" s="17" t="str">
        <f t="shared" si="39"/>
        <v/>
      </c>
      <c r="H11" s="51"/>
      <c r="I11" s="17" t="str">
        <f t="shared" si="40"/>
        <v/>
      </c>
      <c r="J11" s="51"/>
      <c r="K11" s="17" t="str">
        <f t="shared" si="41"/>
        <v/>
      </c>
      <c r="L11" s="51"/>
      <c r="M11" s="17" t="str">
        <f t="shared" si="8"/>
        <v/>
      </c>
      <c r="N11" s="51"/>
      <c r="O11" s="17" t="str">
        <f t="shared" si="9"/>
        <v/>
      </c>
      <c r="P11" s="51"/>
      <c r="Q11" s="17" t="str">
        <f t="shared" si="10"/>
        <v/>
      </c>
      <c r="R11" s="51"/>
      <c r="S11" s="17" t="str">
        <f t="shared" si="11"/>
        <v/>
      </c>
      <c r="T11" s="51"/>
      <c r="U11" s="17" t="str">
        <f t="shared" si="12"/>
        <v/>
      </c>
      <c r="V11" s="51"/>
      <c r="W11" s="17" t="str">
        <f t="shared" si="13"/>
        <v/>
      </c>
      <c r="X11" s="51"/>
      <c r="Y11" s="17" t="str">
        <f t="shared" si="14"/>
        <v/>
      </c>
      <c r="Z11" s="51"/>
      <c r="AA11" s="17" t="str">
        <f t="shared" si="15"/>
        <v/>
      </c>
      <c r="AB11" s="51"/>
      <c r="AC11" s="17" t="str">
        <f t="shared" si="16"/>
        <v/>
      </c>
      <c r="AD11" s="51"/>
      <c r="AE11" s="17" t="str">
        <f t="shared" si="17"/>
        <v/>
      </c>
      <c r="AF11" s="51"/>
      <c r="AG11" s="17" t="str">
        <f t="shared" si="18"/>
        <v/>
      </c>
      <c r="AH11" s="51"/>
      <c r="AI11" s="17" t="str">
        <f t="shared" si="19"/>
        <v/>
      </c>
      <c r="AJ11" s="51"/>
      <c r="AK11" s="17" t="str">
        <f t="shared" si="20"/>
        <v/>
      </c>
      <c r="AL11" s="51"/>
      <c r="AM11" s="17" t="str">
        <f t="shared" si="21"/>
        <v/>
      </c>
      <c r="AN11" s="51"/>
      <c r="AO11" s="17" t="str">
        <f t="shared" si="22"/>
        <v/>
      </c>
      <c r="AP11" s="51"/>
      <c r="AQ11" s="17" t="str">
        <f t="shared" si="23"/>
        <v/>
      </c>
      <c r="AR11" s="51"/>
      <c r="AS11" s="17" t="str">
        <f t="shared" si="24"/>
        <v/>
      </c>
      <c r="AT11" s="51"/>
      <c r="AU11" s="17" t="str">
        <f t="shared" si="25"/>
        <v/>
      </c>
      <c r="AV11" s="51"/>
      <c r="AW11" s="17" t="str">
        <f t="shared" si="26"/>
        <v/>
      </c>
      <c r="AX11" s="51"/>
      <c r="AY11" s="17" t="str">
        <f t="shared" si="27"/>
        <v/>
      </c>
      <c r="AZ11" s="51"/>
      <c r="BA11" s="17" t="str">
        <f t="shared" si="28"/>
        <v/>
      </c>
      <c r="BB11" s="51"/>
      <c r="BC11" s="17" t="str">
        <f t="shared" si="29"/>
        <v/>
      </c>
      <c r="BD11" s="51"/>
      <c r="BE11" s="17" t="str">
        <f t="shared" si="30"/>
        <v/>
      </c>
      <c r="BF11" s="51"/>
      <c r="BG11" s="17" t="str">
        <f t="shared" si="31"/>
        <v/>
      </c>
      <c r="BH11" s="51"/>
      <c r="BI11" s="17" t="str">
        <f t="shared" si="32"/>
        <v/>
      </c>
      <c r="BJ11" s="51"/>
      <c r="BK11" s="17" t="str">
        <f t="shared" si="33"/>
        <v/>
      </c>
      <c r="BL11" s="51"/>
      <c r="BM11" s="17" t="str">
        <f t="shared" si="34"/>
        <v/>
      </c>
      <c r="BN11" s="51"/>
      <c r="BO11" s="17" t="str">
        <f t="shared" si="35"/>
        <v/>
      </c>
      <c r="BP11" s="51"/>
      <c r="BQ11" s="17" t="str">
        <f t="shared" si="36"/>
        <v/>
      </c>
      <c r="BR11" s="51"/>
      <c r="BS11" s="17" t="str">
        <f t="shared" si="37"/>
        <v/>
      </c>
      <c r="BT11" s="9"/>
    </row>
    <row r="12" spans="1:72" s="14" customFormat="1" ht="16.5" thickBot="1" x14ac:dyDescent="0.3">
      <c r="A12" s="219"/>
      <c r="B12" s="52"/>
      <c r="C12" s="18" t="str">
        <f t="shared" si="7"/>
        <v/>
      </c>
      <c r="D12" s="52"/>
      <c r="E12" s="18" t="str">
        <f t="shared" si="38"/>
        <v/>
      </c>
      <c r="F12" s="52"/>
      <c r="G12" s="18" t="str">
        <f t="shared" si="39"/>
        <v/>
      </c>
      <c r="H12" s="52"/>
      <c r="I12" s="18" t="str">
        <f t="shared" si="40"/>
        <v/>
      </c>
      <c r="J12" s="52"/>
      <c r="K12" s="18" t="str">
        <f t="shared" si="41"/>
        <v/>
      </c>
      <c r="L12" s="52"/>
      <c r="M12" s="18" t="str">
        <f t="shared" si="8"/>
        <v/>
      </c>
      <c r="N12" s="52"/>
      <c r="O12" s="18" t="str">
        <f t="shared" si="9"/>
        <v/>
      </c>
      <c r="P12" s="52"/>
      <c r="Q12" s="18" t="str">
        <f t="shared" si="10"/>
        <v/>
      </c>
      <c r="R12" s="52"/>
      <c r="S12" s="18" t="str">
        <f t="shared" si="11"/>
        <v/>
      </c>
      <c r="T12" s="52"/>
      <c r="U12" s="18" t="str">
        <f t="shared" si="12"/>
        <v/>
      </c>
      <c r="V12" s="52"/>
      <c r="W12" s="18" t="str">
        <f t="shared" si="13"/>
        <v/>
      </c>
      <c r="X12" s="52"/>
      <c r="Y12" s="18" t="str">
        <f t="shared" si="14"/>
        <v/>
      </c>
      <c r="Z12" s="52"/>
      <c r="AA12" s="18" t="str">
        <f t="shared" si="15"/>
        <v/>
      </c>
      <c r="AB12" s="52"/>
      <c r="AC12" s="18" t="str">
        <f t="shared" si="16"/>
        <v/>
      </c>
      <c r="AD12" s="52"/>
      <c r="AE12" s="18" t="str">
        <f t="shared" si="17"/>
        <v/>
      </c>
      <c r="AF12" s="52"/>
      <c r="AG12" s="18" t="str">
        <f t="shared" si="18"/>
        <v/>
      </c>
      <c r="AH12" s="52"/>
      <c r="AI12" s="18" t="str">
        <f t="shared" si="19"/>
        <v/>
      </c>
      <c r="AJ12" s="52"/>
      <c r="AK12" s="18" t="str">
        <f t="shared" si="20"/>
        <v/>
      </c>
      <c r="AL12" s="52"/>
      <c r="AM12" s="18" t="str">
        <f t="shared" si="21"/>
        <v/>
      </c>
      <c r="AN12" s="52"/>
      <c r="AO12" s="18" t="str">
        <f t="shared" si="22"/>
        <v/>
      </c>
      <c r="AP12" s="52"/>
      <c r="AQ12" s="18" t="str">
        <f t="shared" si="23"/>
        <v/>
      </c>
      <c r="AR12" s="52"/>
      <c r="AS12" s="18" t="str">
        <f t="shared" si="24"/>
        <v/>
      </c>
      <c r="AT12" s="52"/>
      <c r="AU12" s="18" t="str">
        <f t="shared" si="25"/>
        <v/>
      </c>
      <c r="AV12" s="52"/>
      <c r="AW12" s="18" t="str">
        <f t="shared" si="26"/>
        <v/>
      </c>
      <c r="AX12" s="52"/>
      <c r="AY12" s="18" t="str">
        <f t="shared" si="27"/>
        <v/>
      </c>
      <c r="AZ12" s="52"/>
      <c r="BA12" s="18" t="str">
        <f t="shared" si="28"/>
        <v/>
      </c>
      <c r="BB12" s="52"/>
      <c r="BC12" s="18" t="str">
        <f t="shared" si="29"/>
        <v/>
      </c>
      <c r="BD12" s="52"/>
      <c r="BE12" s="18" t="str">
        <f t="shared" si="30"/>
        <v/>
      </c>
      <c r="BF12" s="52"/>
      <c r="BG12" s="18" t="str">
        <f t="shared" si="31"/>
        <v/>
      </c>
      <c r="BH12" s="52"/>
      <c r="BI12" s="18" t="str">
        <f t="shared" si="32"/>
        <v/>
      </c>
      <c r="BJ12" s="52"/>
      <c r="BK12" s="18" t="str">
        <f t="shared" si="33"/>
        <v/>
      </c>
      <c r="BL12" s="52"/>
      <c r="BM12" s="18" t="str">
        <f t="shared" si="34"/>
        <v/>
      </c>
      <c r="BN12" s="52"/>
      <c r="BO12" s="18" t="str">
        <f t="shared" si="35"/>
        <v/>
      </c>
      <c r="BP12" s="52"/>
      <c r="BQ12" s="18" t="str">
        <f t="shared" si="36"/>
        <v/>
      </c>
      <c r="BR12" s="52"/>
      <c r="BS12" s="18" t="str">
        <f t="shared" si="37"/>
        <v/>
      </c>
      <c r="BT12" s="13"/>
    </row>
    <row r="13" spans="1:72" s="12" customFormat="1" ht="16.5" customHeight="1" thickTop="1" x14ac:dyDescent="0.25">
      <c r="A13" s="217"/>
      <c r="B13" s="50"/>
      <c r="C13" s="19" t="str">
        <f>IF(B13="","",B13)</f>
        <v/>
      </c>
      <c r="D13" s="50"/>
      <c r="E13" s="19" t="str">
        <f>IF(D13="","",D13)</f>
        <v/>
      </c>
      <c r="F13" s="50"/>
      <c r="G13" s="19" t="str">
        <f>IF(F13="","",F13)</f>
        <v/>
      </c>
      <c r="H13" s="50"/>
      <c r="I13" s="19" t="str">
        <f>IF(H13="","",H13)</f>
        <v/>
      </c>
      <c r="J13" s="50"/>
      <c r="K13" s="19" t="str">
        <f>IF(J13="","",J13)</f>
        <v/>
      </c>
      <c r="L13" s="50"/>
      <c r="M13" s="19" t="str">
        <f t="shared" ref="M13" si="42">IF(L13="","",L13)</f>
        <v/>
      </c>
      <c r="N13" s="50"/>
      <c r="O13" s="19" t="str">
        <f t="shared" si="1"/>
        <v/>
      </c>
      <c r="P13" s="50"/>
      <c r="Q13" s="19" t="str">
        <f t="shared" si="2"/>
        <v/>
      </c>
      <c r="R13" s="50"/>
      <c r="S13" s="19" t="str">
        <f t="shared" si="3"/>
        <v/>
      </c>
      <c r="T13" s="50"/>
      <c r="U13" s="19" t="str">
        <f t="shared" si="4"/>
        <v/>
      </c>
      <c r="V13" s="50"/>
      <c r="W13" s="19" t="str">
        <f t="shared" ref="W13:AK13" si="43">IF(V13="","",V13)</f>
        <v/>
      </c>
      <c r="X13" s="50"/>
      <c r="Y13" s="19" t="str">
        <f t="shared" si="43"/>
        <v/>
      </c>
      <c r="Z13" s="50"/>
      <c r="AA13" s="19" t="str">
        <f t="shared" si="43"/>
        <v/>
      </c>
      <c r="AB13" s="50"/>
      <c r="AC13" s="19" t="str">
        <f t="shared" si="43"/>
        <v/>
      </c>
      <c r="AD13" s="50"/>
      <c r="AE13" s="19" t="str">
        <f t="shared" si="43"/>
        <v/>
      </c>
      <c r="AF13" s="50"/>
      <c r="AG13" s="19" t="str">
        <f t="shared" si="43"/>
        <v/>
      </c>
      <c r="AH13" s="50"/>
      <c r="AI13" s="19" t="str">
        <f t="shared" si="43"/>
        <v/>
      </c>
      <c r="AJ13" s="50"/>
      <c r="AK13" s="19" t="str">
        <f t="shared" si="43"/>
        <v/>
      </c>
      <c r="AL13" s="50"/>
      <c r="AM13" s="19" t="str">
        <f t="shared" ref="AM13:AS13" si="44">IF(AL13="","",AL13)</f>
        <v/>
      </c>
      <c r="AN13" s="50"/>
      <c r="AO13" s="19" t="str">
        <f t="shared" si="44"/>
        <v/>
      </c>
      <c r="AP13" s="50"/>
      <c r="AQ13" s="19" t="str">
        <f t="shared" si="44"/>
        <v/>
      </c>
      <c r="AR13" s="50"/>
      <c r="AS13" s="19" t="str">
        <f t="shared" si="44"/>
        <v/>
      </c>
      <c r="AT13" s="50"/>
      <c r="AU13" s="19" t="str">
        <f>IF(AT13="","",AT13)</f>
        <v/>
      </c>
      <c r="AV13" s="50"/>
      <c r="AW13" s="19" t="str">
        <f>IF(AV13="","",AV13)</f>
        <v/>
      </c>
      <c r="AX13" s="50"/>
      <c r="AY13" s="19" t="str">
        <f>IF(AX13="","",AX13)</f>
        <v/>
      </c>
      <c r="AZ13" s="50"/>
      <c r="BA13" s="19" t="str">
        <f>IF(AZ13="","",AZ13)</f>
        <v/>
      </c>
      <c r="BB13" s="50"/>
      <c r="BC13" s="19" t="str">
        <f>IF(BB13="","",BB13)</f>
        <v/>
      </c>
      <c r="BD13" s="50"/>
      <c r="BE13" s="19" t="str">
        <f>IF(BD13="","",BD13)</f>
        <v/>
      </c>
      <c r="BF13" s="50"/>
      <c r="BG13" s="19" t="str">
        <f>IF(BF13="","",BF13)</f>
        <v/>
      </c>
      <c r="BH13" s="50"/>
      <c r="BI13" s="19" t="str">
        <f>IF(BH13="","",BH13)</f>
        <v/>
      </c>
      <c r="BJ13" s="50"/>
      <c r="BK13" s="19" t="str">
        <f>IF(BJ13="","",BJ13)</f>
        <v/>
      </c>
      <c r="BL13" s="50"/>
      <c r="BM13" s="19" t="str">
        <f>IF(BL13="","",BL13)</f>
        <v/>
      </c>
      <c r="BN13" s="50"/>
      <c r="BO13" s="19" t="str">
        <f>IF(BN13="","",BN13)</f>
        <v/>
      </c>
      <c r="BP13" s="50"/>
      <c r="BQ13" s="19" t="str">
        <f>IF(BP13="","",BP13)</f>
        <v/>
      </c>
      <c r="BR13" s="50"/>
      <c r="BS13" s="19" t="str">
        <f>IF(BR13="","",BR13)</f>
        <v/>
      </c>
      <c r="BT13" s="11"/>
    </row>
    <row r="14" spans="1:72" x14ac:dyDescent="0.25">
      <c r="A14" s="220"/>
      <c r="B14" s="51"/>
      <c r="C14" s="17" t="str">
        <f t="shared" ref="C14:C19" si="45">IF(B14="","",C13*(1-0.65)+B14*0.65)</f>
        <v/>
      </c>
      <c r="D14" s="51"/>
      <c r="E14" s="17" t="str">
        <f t="shared" ref="E14:E19" si="46">IF(D14="","",E13*(1-0.65)+D14*0.65)</f>
        <v/>
      </c>
      <c r="F14" s="51"/>
      <c r="G14" s="17" t="str">
        <f t="shared" ref="G14:G19" si="47">IF(F14="","",G13*(1-0.65)+F14*0.65)</f>
        <v/>
      </c>
      <c r="H14" s="51"/>
      <c r="I14" s="17" t="str">
        <f>IF(H14="","",I13*(1-0.65)+H14*0.65)</f>
        <v/>
      </c>
      <c r="J14" s="51"/>
      <c r="K14" s="17" t="str">
        <f>IF(J14="","",K13*(1-0.65)+J14*0.65)</f>
        <v/>
      </c>
      <c r="L14" s="51"/>
      <c r="M14" s="17" t="str">
        <f t="shared" ref="M14:M19" si="48">IF(L14="","",M13*(1-0.65)+L14*0.65)</f>
        <v/>
      </c>
      <c r="N14" s="51"/>
      <c r="O14" s="17" t="str">
        <f t="shared" ref="O14:O19" si="49">IF(N14="","",O13*(1-0.65)+N14*0.65)</f>
        <v/>
      </c>
      <c r="P14" s="51"/>
      <c r="Q14" s="17" t="str">
        <f t="shared" ref="Q14:Q19" si="50">IF(P14="","",Q13*(1-0.65)+P14*0.65)</f>
        <v/>
      </c>
      <c r="R14" s="51"/>
      <c r="S14" s="17" t="str">
        <f t="shared" ref="S14:S19" si="51">IF(R14="","",S13*(1-0.65)+R14*0.65)</f>
        <v/>
      </c>
      <c r="T14" s="51"/>
      <c r="U14" s="17" t="str">
        <f t="shared" ref="U14:U19" si="52">IF(T14="","",U13*(1-0.65)+T14*0.65)</f>
        <v/>
      </c>
      <c r="V14" s="51"/>
      <c r="W14" s="17" t="str">
        <f t="shared" ref="W14:W19" si="53">IF(V14="","",W13*(1-0.65)+V14*0.65)</f>
        <v/>
      </c>
      <c r="X14" s="51"/>
      <c r="Y14" s="17" t="str">
        <f t="shared" ref="Y14:Y19" si="54">IF(X14="","",Y13*(1-0.65)+X14*0.65)</f>
        <v/>
      </c>
      <c r="Z14" s="51"/>
      <c r="AA14" s="17" t="str">
        <f t="shared" ref="AA14:AA19" si="55">IF(Z14="","",AA13*(1-0.65)+Z14*0.65)</f>
        <v/>
      </c>
      <c r="AB14" s="51"/>
      <c r="AC14" s="17" t="str">
        <f t="shared" ref="AC14:AC19" si="56">IF(AB14="","",AC13*(1-0.65)+AB14*0.65)</f>
        <v/>
      </c>
      <c r="AD14" s="51"/>
      <c r="AE14" s="17" t="str">
        <f t="shared" ref="AE14:AE19" si="57">IF(AD14="","",AE13*(1-0.65)+AD14*0.65)</f>
        <v/>
      </c>
      <c r="AF14" s="51"/>
      <c r="AG14" s="17" t="str">
        <f t="shared" ref="AG14:AG19" si="58">IF(AF14="","",AG13*(1-0.65)+AF14*0.65)</f>
        <v/>
      </c>
      <c r="AH14" s="51"/>
      <c r="AI14" s="17" t="str">
        <f t="shared" ref="AI14:AI19" si="59">IF(AH14="","",AI13*(1-0.65)+AH14*0.65)</f>
        <v/>
      </c>
      <c r="AJ14" s="51"/>
      <c r="AK14" s="17" t="str">
        <f t="shared" ref="AK14:AK19" si="60">IF(AJ14="","",AK13*(1-0.65)+AJ14*0.65)</f>
        <v/>
      </c>
      <c r="AL14" s="51"/>
      <c r="AM14" s="17" t="str">
        <f t="shared" ref="AM14:AM19" si="61">IF(AL14="","",AM13*(1-0.65)+AL14*0.65)</f>
        <v/>
      </c>
      <c r="AN14" s="51"/>
      <c r="AO14" s="17" t="str">
        <f t="shared" ref="AO14:AO19" si="62">IF(AN14="","",AO13*(1-0.65)+AN14*0.65)</f>
        <v/>
      </c>
      <c r="AP14" s="51"/>
      <c r="AQ14" s="17" t="str">
        <f t="shared" ref="AQ14:AQ19" si="63">IF(AP14="","",AQ13*(1-0.65)+AP14*0.65)</f>
        <v/>
      </c>
      <c r="AR14" s="51"/>
      <c r="AS14" s="17" t="str">
        <f t="shared" ref="AS14:AS19" si="64">IF(AR14="","",AS13*(1-0.65)+AR14*0.65)</f>
        <v/>
      </c>
      <c r="AT14" s="51"/>
      <c r="AU14" s="17" t="str">
        <f t="shared" ref="AU14:AU19" si="65">IF(AT14="","",AU13*(1-0.65)+AT14*0.65)</f>
        <v/>
      </c>
      <c r="AV14" s="51"/>
      <c r="AW14" s="17" t="str">
        <f t="shared" ref="AW14:AW19" si="66">IF(AV14="","",AW13*(1-0.65)+AV14*0.65)</f>
        <v/>
      </c>
      <c r="AX14" s="51"/>
      <c r="AY14" s="17" t="str">
        <f t="shared" ref="AY14:AY19" si="67">IF(AX14="","",AY13*(1-0.65)+AX14*0.65)</f>
        <v/>
      </c>
      <c r="AZ14" s="51"/>
      <c r="BA14" s="17" t="str">
        <f t="shared" ref="BA14:BA19" si="68">IF(AZ14="","",BA13*(1-0.65)+AZ14*0.65)</f>
        <v/>
      </c>
      <c r="BB14" s="51"/>
      <c r="BC14" s="17" t="str">
        <f t="shared" ref="BC14:BC19" si="69">IF(BB14="","",BC13*(1-0.65)+BB14*0.65)</f>
        <v/>
      </c>
      <c r="BD14" s="51"/>
      <c r="BE14" s="17" t="str">
        <f t="shared" ref="BE14:BE19" si="70">IF(BD14="","",BE13*(1-0.65)+BD14*0.65)</f>
        <v/>
      </c>
      <c r="BF14" s="51"/>
      <c r="BG14" s="17" t="str">
        <f t="shared" ref="BG14:BG19" si="71">IF(BF14="","",BG13*(1-0.65)+BF14*0.65)</f>
        <v/>
      </c>
      <c r="BH14" s="51"/>
      <c r="BI14" s="17" t="str">
        <f t="shared" ref="BI14:BI19" si="72">IF(BH14="","",BI13*(1-0.65)+BH14*0.65)</f>
        <v/>
      </c>
      <c r="BJ14" s="51"/>
      <c r="BK14" s="17" t="str">
        <f t="shared" ref="BK14:BK19" si="73">IF(BJ14="","",BK13*(1-0.65)+BJ14*0.65)</f>
        <v/>
      </c>
      <c r="BL14" s="51"/>
      <c r="BM14" s="17" t="str">
        <f t="shared" ref="BM14:BM19" si="74">IF(BL14="","",BM13*(1-0.65)+BL14*0.65)</f>
        <v/>
      </c>
      <c r="BN14" s="51"/>
      <c r="BO14" s="17" t="str">
        <f t="shared" ref="BO14:BO19" si="75">IF(BN14="","",BO13*(1-0.65)+BN14*0.65)</f>
        <v/>
      </c>
      <c r="BP14" s="51"/>
      <c r="BQ14" s="17" t="str">
        <f t="shared" ref="BQ14:BQ19" si="76">IF(BP14="","",BQ13*(1-0.65)+BP14*0.65)</f>
        <v/>
      </c>
      <c r="BR14" s="51"/>
      <c r="BS14" s="17" t="str">
        <f t="shared" ref="BS14:BS19" si="77">IF(BR14="","",BS13*(1-0.65)+BR14*0.65)</f>
        <v/>
      </c>
      <c r="BT14" s="9"/>
    </row>
    <row r="15" spans="1:72" x14ac:dyDescent="0.25">
      <c r="A15" s="220"/>
      <c r="B15" s="51"/>
      <c r="C15" s="17" t="str">
        <f t="shared" si="45"/>
        <v/>
      </c>
      <c r="D15" s="51"/>
      <c r="E15" s="17" t="str">
        <f t="shared" si="46"/>
        <v/>
      </c>
      <c r="F15" s="51"/>
      <c r="G15" s="17" t="str">
        <f t="shared" si="47"/>
        <v/>
      </c>
      <c r="H15" s="51"/>
      <c r="I15" s="17" t="str">
        <f t="shared" ref="I15:I19" si="78">IF(H15="","",I14*(1-0.65)+H15*0.65)</f>
        <v/>
      </c>
      <c r="J15" s="51"/>
      <c r="K15" s="17" t="str">
        <f t="shared" ref="K15:K19" si="79">IF(J15="","",K14*(1-0.65)+J15*0.65)</f>
        <v/>
      </c>
      <c r="L15" s="51"/>
      <c r="M15" s="17" t="str">
        <f t="shared" si="48"/>
        <v/>
      </c>
      <c r="N15" s="51"/>
      <c r="O15" s="17" t="str">
        <f t="shared" si="49"/>
        <v/>
      </c>
      <c r="P15" s="51"/>
      <c r="Q15" s="17" t="str">
        <f t="shared" si="50"/>
        <v/>
      </c>
      <c r="R15" s="51"/>
      <c r="S15" s="17" t="str">
        <f t="shared" si="51"/>
        <v/>
      </c>
      <c r="T15" s="51"/>
      <c r="U15" s="17" t="str">
        <f t="shared" si="52"/>
        <v/>
      </c>
      <c r="V15" s="51"/>
      <c r="W15" s="17" t="str">
        <f t="shared" si="53"/>
        <v/>
      </c>
      <c r="X15" s="51"/>
      <c r="Y15" s="17" t="str">
        <f t="shared" si="54"/>
        <v/>
      </c>
      <c r="Z15" s="51"/>
      <c r="AA15" s="17" t="str">
        <f t="shared" si="55"/>
        <v/>
      </c>
      <c r="AB15" s="51"/>
      <c r="AC15" s="17" t="str">
        <f t="shared" si="56"/>
        <v/>
      </c>
      <c r="AD15" s="51"/>
      <c r="AE15" s="17" t="str">
        <f t="shared" si="57"/>
        <v/>
      </c>
      <c r="AF15" s="51"/>
      <c r="AG15" s="17" t="str">
        <f t="shared" si="58"/>
        <v/>
      </c>
      <c r="AH15" s="51"/>
      <c r="AI15" s="17" t="str">
        <f t="shared" si="59"/>
        <v/>
      </c>
      <c r="AJ15" s="51"/>
      <c r="AK15" s="17" t="str">
        <f t="shared" si="60"/>
        <v/>
      </c>
      <c r="AL15" s="51"/>
      <c r="AM15" s="17" t="str">
        <f t="shared" si="61"/>
        <v/>
      </c>
      <c r="AN15" s="51"/>
      <c r="AO15" s="17" t="str">
        <f t="shared" si="62"/>
        <v/>
      </c>
      <c r="AP15" s="51"/>
      <c r="AQ15" s="17" t="str">
        <f t="shared" si="63"/>
        <v/>
      </c>
      <c r="AR15" s="51"/>
      <c r="AS15" s="17" t="str">
        <f t="shared" si="64"/>
        <v/>
      </c>
      <c r="AT15" s="51"/>
      <c r="AU15" s="17" t="str">
        <f t="shared" si="65"/>
        <v/>
      </c>
      <c r="AV15" s="51"/>
      <c r="AW15" s="17" t="str">
        <f t="shared" si="66"/>
        <v/>
      </c>
      <c r="AX15" s="51"/>
      <c r="AY15" s="17" t="str">
        <f t="shared" si="67"/>
        <v/>
      </c>
      <c r="AZ15" s="51"/>
      <c r="BA15" s="17" t="str">
        <f t="shared" si="68"/>
        <v/>
      </c>
      <c r="BB15" s="51"/>
      <c r="BC15" s="17" t="str">
        <f t="shared" si="69"/>
        <v/>
      </c>
      <c r="BD15" s="51"/>
      <c r="BE15" s="17" t="str">
        <f t="shared" si="70"/>
        <v/>
      </c>
      <c r="BF15" s="51"/>
      <c r="BG15" s="17" t="str">
        <f t="shared" si="71"/>
        <v/>
      </c>
      <c r="BH15" s="51"/>
      <c r="BI15" s="17" t="str">
        <f t="shared" si="72"/>
        <v/>
      </c>
      <c r="BJ15" s="51"/>
      <c r="BK15" s="17" t="str">
        <f t="shared" si="73"/>
        <v/>
      </c>
      <c r="BL15" s="51"/>
      <c r="BM15" s="17" t="str">
        <f t="shared" si="74"/>
        <v/>
      </c>
      <c r="BN15" s="51"/>
      <c r="BO15" s="17" t="str">
        <f t="shared" si="75"/>
        <v/>
      </c>
      <c r="BP15" s="51"/>
      <c r="BQ15" s="17" t="str">
        <f t="shared" si="76"/>
        <v/>
      </c>
      <c r="BR15" s="51"/>
      <c r="BS15" s="17" t="str">
        <f t="shared" si="77"/>
        <v/>
      </c>
      <c r="BT15" s="9"/>
    </row>
    <row r="16" spans="1:72" x14ac:dyDescent="0.25">
      <c r="A16" s="220"/>
      <c r="B16" s="51"/>
      <c r="C16" s="17" t="str">
        <f t="shared" si="45"/>
        <v/>
      </c>
      <c r="D16" s="51"/>
      <c r="E16" s="17" t="str">
        <f t="shared" si="46"/>
        <v/>
      </c>
      <c r="F16" s="51"/>
      <c r="G16" s="17" t="str">
        <f t="shared" si="47"/>
        <v/>
      </c>
      <c r="H16" s="51"/>
      <c r="I16" s="17" t="str">
        <f t="shared" si="78"/>
        <v/>
      </c>
      <c r="J16" s="51"/>
      <c r="K16" s="17" t="str">
        <f t="shared" si="79"/>
        <v/>
      </c>
      <c r="L16" s="51"/>
      <c r="M16" s="17" t="str">
        <f t="shared" si="48"/>
        <v/>
      </c>
      <c r="N16" s="51"/>
      <c r="O16" s="17" t="str">
        <f t="shared" si="49"/>
        <v/>
      </c>
      <c r="P16" s="51"/>
      <c r="Q16" s="17" t="str">
        <f t="shared" si="50"/>
        <v/>
      </c>
      <c r="R16" s="51"/>
      <c r="S16" s="17" t="str">
        <f t="shared" si="51"/>
        <v/>
      </c>
      <c r="T16" s="51"/>
      <c r="U16" s="17" t="str">
        <f t="shared" si="52"/>
        <v/>
      </c>
      <c r="V16" s="51"/>
      <c r="W16" s="17" t="str">
        <f t="shared" si="53"/>
        <v/>
      </c>
      <c r="X16" s="51"/>
      <c r="Y16" s="17" t="str">
        <f t="shared" si="54"/>
        <v/>
      </c>
      <c r="Z16" s="51"/>
      <c r="AA16" s="17" t="str">
        <f t="shared" si="55"/>
        <v/>
      </c>
      <c r="AB16" s="51"/>
      <c r="AC16" s="17" t="str">
        <f t="shared" si="56"/>
        <v/>
      </c>
      <c r="AD16" s="51"/>
      <c r="AE16" s="17" t="str">
        <f t="shared" si="57"/>
        <v/>
      </c>
      <c r="AF16" s="51"/>
      <c r="AG16" s="17" t="str">
        <f t="shared" si="58"/>
        <v/>
      </c>
      <c r="AH16" s="51"/>
      <c r="AI16" s="17" t="str">
        <f t="shared" si="59"/>
        <v/>
      </c>
      <c r="AJ16" s="51"/>
      <c r="AK16" s="17" t="str">
        <f t="shared" si="60"/>
        <v/>
      </c>
      <c r="AL16" s="51"/>
      <c r="AM16" s="17" t="str">
        <f t="shared" si="61"/>
        <v/>
      </c>
      <c r="AN16" s="51"/>
      <c r="AO16" s="17" t="str">
        <f t="shared" si="62"/>
        <v/>
      </c>
      <c r="AP16" s="51"/>
      <c r="AQ16" s="17" t="str">
        <f t="shared" si="63"/>
        <v/>
      </c>
      <c r="AR16" s="51"/>
      <c r="AS16" s="17" t="str">
        <f t="shared" si="64"/>
        <v/>
      </c>
      <c r="AT16" s="51"/>
      <c r="AU16" s="17" t="str">
        <f t="shared" si="65"/>
        <v/>
      </c>
      <c r="AV16" s="51"/>
      <c r="AW16" s="17" t="str">
        <f t="shared" si="66"/>
        <v/>
      </c>
      <c r="AX16" s="51"/>
      <c r="AY16" s="17" t="str">
        <f t="shared" si="67"/>
        <v/>
      </c>
      <c r="AZ16" s="51"/>
      <c r="BA16" s="17" t="str">
        <f t="shared" si="68"/>
        <v/>
      </c>
      <c r="BB16" s="51"/>
      <c r="BC16" s="17" t="str">
        <f t="shared" si="69"/>
        <v/>
      </c>
      <c r="BD16" s="51"/>
      <c r="BE16" s="17" t="str">
        <f t="shared" si="70"/>
        <v/>
      </c>
      <c r="BF16" s="51"/>
      <c r="BG16" s="17" t="str">
        <f t="shared" si="71"/>
        <v/>
      </c>
      <c r="BH16" s="51"/>
      <c r="BI16" s="17" t="str">
        <f t="shared" si="72"/>
        <v/>
      </c>
      <c r="BJ16" s="51"/>
      <c r="BK16" s="17" t="str">
        <f t="shared" si="73"/>
        <v/>
      </c>
      <c r="BL16" s="51"/>
      <c r="BM16" s="17" t="str">
        <f t="shared" si="74"/>
        <v/>
      </c>
      <c r="BN16" s="51"/>
      <c r="BO16" s="17" t="str">
        <f t="shared" si="75"/>
        <v/>
      </c>
      <c r="BP16" s="51"/>
      <c r="BQ16" s="17" t="str">
        <f t="shared" si="76"/>
        <v/>
      </c>
      <c r="BR16" s="51"/>
      <c r="BS16" s="17" t="str">
        <f t="shared" si="77"/>
        <v/>
      </c>
      <c r="BT16" s="9"/>
    </row>
    <row r="17" spans="1:72" x14ac:dyDescent="0.25">
      <c r="A17" s="220"/>
      <c r="B17" s="51"/>
      <c r="C17" s="17" t="str">
        <f t="shared" si="45"/>
        <v/>
      </c>
      <c r="D17" s="51"/>
      <c r="E17" s="17" t="str">
        <f t="shared" si="46"/>
        <v/>
      </c>
      <c r="F17" s="51"/>
      <c r="G17" s="17" t="str">
        <f t="shared" si="47"/>
        <v/>
      </c>
      <c r="H17" s="51"/>
      <c r="I17" s="17" t="str">
        <f t="shared" si="78"/>
        <v/>
      </c>
      <c r="J17" s="51"/>
      <c r="K17" s="17" t="str">
        <f t="shared" si="79"/>
        <v/>
      </c>
      <c r="L17" s="51"/>
      <c r="M17" s="17" t="str">
        <f t="shared" si="48"/>
        <v/>
      </c>
      <c r="N17" s="51"/>
      <c r="O17" s="17" t="str">
        <f t="shared" si="49"/>
        <v/>
      </c>
      <c r="P17" s="51"/>
      <c r="Q17" s="17" t="str">
        <f t="shared" si="50"/>
        <v/>
      </c>
      <c r="R17" s="51"/>
      <c r="S17" s="17" t="str">
        <f t="shared" si="51"/>
        <v/>
      </c>
      <c r="T17" s="51"/>
      <c r="U17" s="17" t="str">
        <f t="shared" si="52"/>
        <v/>
      </c>
      <c r="V17" s="51"/>
      <c r="W17" s="17" t="str">
        <f t="shared" si="53"/>
        <v/>
      </c>
      <c r="X17" s="51"/>
      <c r="Y17" s="17" t="str">
        <f t="shared" si="54"/>
        <v/>
      </c>
      <c r="Z17" s="51"/>
      <c r="AA17" s="17" t="str">
        <f t="shared" si="55"/>
        <v/>
      </c>
      <c r="AB17" s="51"/>
      <c r="AC17" s="17" t="str">
        <f t="shared" si="56"/>
        <v/>
      </c>
      <c r="AD17" s="51"/>
      <c r="AE17" s="17" t="str">
        <f t="shared" si="57"/>
        <v/>
      </c>
      <c r="AF17" s="51"/>
      <c r="AG17" s="17" t="str">
        <f t="shared" si="58"/>
        <v/>
      </c>
      <c r="AH17" s="51"/>
      <c r="AI17" s="17" t="str">
        <f t="shared" si="59"/>
        <v/>
      </c>
      <c r="AJ17" s="51"/>
      <c r="AK17" s="17" t="str">
        <f t="shared" si="60"/>
        <v/>
      </c>
      <c r="AL17" s="51"/>
      <c r="AM17" s="17" t="str">
        <f t="shared" si="61"/>
        <v/>
      </c>
      <c r="AN17" s="51"/>
      <c r="AO17" s="17" t="str">
        <f t="shared" si="62"/>
        <v/>
      </c>
      <c r="AP17" s="51"/>
      <c r="AQ17" s="17" t="str">
        <f t="shared" si="63"/>
        <v/>
      </c>
      <c r="AR17" s="51"/>
      <c r="AS17" s="17" t="str">
        <f t="shared" si="64"/>
        <v/>
      </c>
      <c r="AT17" s="51"/>
      <c r="AU17" s="17" t="str">
        <f t="shared" si="65"/>
        <v/>
      </c>
      <c r="AV17" s="51"/>
      <c r="AW17" s="17" t="str">
        <f t="shared" si="66"/>
        <v/>
      </c>
      <c r="AX17" s="51"/>
      <c r="AY17" s="17" t="str">
        <f t="shared" si="67"/>
        <v/>
      </c>
      <c r="AZ17" s="51"/>
      <c r="BA17" s="17" t="str">
        <f t="shared" si="68"/>
        <v/>
      </c>
      <c r="BB17" s="51"/>
      <c r="BC17" s="17" t="str">
        <f t="shared" si="69"/>
        <v/>
      </c>
      <c r="BD17" s="51"/>
      <c r="BE17" s="17" t="str">
        <f t="shared" si="70"/>
        <v/>
      </c>
      <c r="BF17" s="51"/>
      <c r="BG17" s="17" t="str">
        <f t="shared" si="71"/>
        <v/>
      </c>
      <c r="BH17" s="51"/>
      <c r="BI17" s="17" t="str">
        <f t="shared" si="72"/>
        <v/>
      </c>
      <c r="BJ17" s="51"/>
      <c r="BK17" s="17" t="str">
        <f t="shared" si="73"/>
        <v/>
      </c>
      <c r="BL17" s="51"/>
      <c r="BM17" s="17" t="str">
        <f t="shared" si="74"/>
        <v/>
      </c>
      <c r="BN17" s="51"/>
      <c r="BO17" s="17" t="str">
        <f t="shared" si="75"/>
        <v/>
      </c>
      <c r="BP17" s="51"/>
      <c r="BQ17" s="17" t="str">
        <f t="shared" si="76"/>
        <v/>
      </c>
      <c r="BR17" s="51"/>
      <c r="BS17" s="17" t="str">
        <f t="shared" si="77"/>
        <v/>
      </c>
      <c r="BT17" s="9"/>
    </row>
    <row r="18" spans="1:72" x14ac:dyDescent="0.25">
      <c r="A18" s="220"/>
      <c r="B18" s="51"/>
      <c r="C18" s="17" t="str">
        <f t="shared" si="45"/>
        <v/>
      </c>
      <c r="D18" s="51"/>
      <c r="E18" s="17" t="str">
        <f t="shared" si="46"/>
        <v/>
      </c>
      <c r="F18" s="51"/>
      <c r="G18" s="17" t="str">
        <f t="shared" si="47"/>
        <v/>
      </c>
      <c r="H18" s="51"/>
      <c r="I18" s="17" t="str">
        <f t="shared" si="78"/>
        <v/>
      </c>
      <c r="J18" s="51"/>
      <c r="K18" s="17" t="str">
        <f t="shared" si="79"/>
        <v/>
      </c>
      <c r="L18" s="51"/>
      <c r="M18" s="17" t="str">
        <f t="shared" si="48"/>
        <v/>
      </c>
      <c r="N18" s="51"/>
      <c r="O18" s="17" t="str">
        <f t="shared" si="49"/>
        <v/>
      </c>
      <c r="P18" s="51"/>
      <c r="Q18" s="17" t="str">
        <f t="shared" si="50"/>
        <v/>
      </c>
      <c r="R18" s="51"/>
      <c r="S18" s="17" t="str">
        <f t="shared" si="51"/>
        <v/>
      </c>
      <c r="T18" s="51"/>
      <c r="U18" s="17" t="str">
        <f t="shared" si="52"/>
        <v/>
      </c>
      <c r="V18" s="51"/>
      <c r="W18" s="17" t="str">
        <f t="shared" si="53"/>
        <v/>
      </c>
      <c r="X18" s="51"/>
      <c r="Y18" s="17" t="str">
        <f t="shared" si="54"/>
        <v/>
      </c>
      <c r="Z18" s="51"/>
      <c r="AA18" s="17" t="str">
        <f t="shared" si="55"/>
        <v/>
      </c>
      <c r="AB18" s="51"/>
      <c r="AC18" s="17" t="str">
        <f t="shared" si="56"/>
        <v/>
      </c>
      <c r="AD18" s="51"/>
      <c r="AE18" s="17" t="str">
        <f t="shared" si="57"/>
        <v/>
      </c>
      <c r="AF18" s="51"/>
      <c r="AG18" s="17" t="str">
        <f t="shared" si="58"/>
        <v/>
      </c>
      <c r="AH18" s="51"/>
      <c r="AI18" s="17" t="str">
        <f t="shared" si="59"/>
        <v/>
      </c>
      <c r="AJ18" s="51"/>
      <c r="AK18" s="17" t="str">
        <f t="shared" si="60"/>
        <v/>
      </c>
      <c r="AL18" s="51"/>
      <c r="AM18" s="17" t="str">
        <f t="shared" si="61"/>
        <v/>
      </c>
      <c r="AN18" s="51"/>
      <c r="AO18" s="17" t="str">
        <f t="shared" si="62"/>
        <v/>
      </c>
      <c r="AP18" s="51"/>
      <c r="AQ18" s="17" t="str">
        <f t="shared" si="63"/>
        <v/>
      </c>
      <c r="AR18" s="51"/>
      <c r="AS18" s="17" t="str">
        <f t="shared" si="64"/>
        <v/>
      </c>
      <c r="AT18" s="51"/>
      <c r="AU18" s="17" t="str">
        <f t="shared" si="65"/>
        <v/>
      </c>
      <c r="AV18" s="51"/>
      <c r="AW18" s="17" t="str">
        <f t="shared" si="66"/>
        <v/>
      </c>
      <c r="AX18" s="51"/>
      <c r="AY18" s="17" t="str">
        <f t="shared" si="67"/>
        <v/>
      </c>
      <c r="AZ18" s="51"/>
      <c r="BA18" s="17" t="str">
        <f t="shared" si="68"/>
        <v/>
      </c>
      <c r="BB18" s="51"/>
      <c r="BC18" s="17" t="str">
        <f t="shared" si="69"/>
        <v/>
      </c>
      <c r="BD18" s="51"/>
      <c r="BE18" s="17" t="str">
        <f t="shared" si="70"/>
        <v/>
      </c>
      <c r="BF18" s="51"/>
      <c r="BG18" s="17" t="str">
        <f t="shared" si="71"/>
        <v/>
      </c>
      <c r="BH18" s="51"/>
      <c r="BI18" s="17" t="str">
        <f t="shared" si="72"/>
        <v/>
      </c>
      <c r="BJ18" s="51"/>
      <c r="BK18" s="17" t="str">
        <f t="shared" si="73"/>
        <v/>
      </c>
      <c r="BL18" s="51"/>
      <c r="BM18" s="17" t="str">
        <f t="shared" si="74"/>
        <v/>
      </c>
      <c r="BN18" s="51"/>
      <c r="BO18" s="17" t="str">
        <f t="shared" si="75"/>
        <v/>
      </c>
      <c r="BP18" s="51"/>
      <c r="BQ18" s="17" t="str">
        <f t="shared" si="76"/>
        <v/>
      </c>
      <c r="BR18" s="51"/>
      <c r="BS18" s="17" t="str">
        <f t="shared" si="77"/>
        <v/>
      </c>
      <c r="BT18" s="9"/>
    </row>
    <row r="19" spans="1:72" s="14" customFormat="1" ht="16.5" thickBot="1" x14ac:dyDescent="0.3">
      <c r="A19" s="221"/>
      <c r="B19" s="52"/>
      <c r="C19" s="18" t="str">
        <f t="shared" si="45"/>
        <v/>
      </c>
      <c r="D19" s="52"/>
      <c r="E19" s="18" t="str">
        <f t="shared" si="46"/>
        <v/>
      </c>
      <c r="F19" s="52"/>
      <c r="G19" s="18" t="str">
        <f t="shared" si="47"/>
        <v/>
      </c>
      <c r="H19" s="52"/>
      <c r="I19" s="18" t="str">
        <f t="shared" si="78"/>
        <v/>
      </c>
      <c r="J19" s="52"/>
      <c r="K19" s="18" t="str">
        <f t="shared" si="79"/>
        <v/>
      </c>
      <c r="L19" s="52"/>
      <c r="M19" s="18" t="str">
        <f t="shared" si="48"/>
        <v/>
      </c>
      <c r="N19" s="52"/>
      <c r="O19" s="18" t="str">
        <f t="shared" si="49"/>
        <v/>
      </c>
      <c r="P19" s="52"/>
      <c r="Q19" s="18" t="str">
        <f t="shared" si="50"/>
        <v/>
      </c>
      <c r="R19" s="52"/>
      <c r="S19" s="18" t="str">
        <f t="shared" si="51"/>
        <v/>
      </c>
      <c r="T19" s="52"/>
      <c r="U19" s="18" t="str">
        <f t="shared" si="52"/>
        <v/>
      </c>
      <c r="V19" s="52"/>
      <c r="W19" s="18" t="str">
        <f t="shared" si="53"/>
        <v/>
      </c>
      <c r="X19" s="52"/>
      <c r="Y19" s="18" t="str">
        <f t="shared" si="54"/>
        <v/>
      </c>
      <c r="Z19" s="52"/>
      <c r="AA19" s="18" t="str">
        <f t="shared" si="55"/>
        <v/>
      </c>
      <c r="AB19" s="52"/>
      <c r="AC19" s="18" t="str">
        <f t="shared" si="56"/>
        <v/>
      </c>
      <c r="AD19" s="52"/>
      <c r="AE19" s="18" t="str">
        <f t="shared" si="57"/>
        <v/>
      </c>
      <c r="AF19" s="52"/>
      <c r="AG19" s="18" t="str">
        <f t="shared" si="58"/>
        <v/>
      </c>
      <c r="AH19" s="52"/>
      <c r="AI19" s="18" t="str">
        <f t="shared" si="59"/>
        <v/>
      </c>
      <c r="AJ19" s="52"/>
      <c r="AK19" s="18" t="str">
        <f t="shared" si="60"/>
        <v/>
      </c>
      <c r="AL19" s="52"/>
      <c r="AM19" s="18" t="str">
        <f t="shared" si="61"/>
        <v/>
      </c>
      <c r="AN19" s="52"/>
      <c r="AO19" s="18" t="str">
        <f t="shared" si="62"/>
        <v/>
      </c>
      <c r="AP19" s="52"/>
      <c r="AQ19" s="18" t="str">
        <f t="shared" si="63"/>
        <v/>
      </c>
      <c r="AR19" s="52"/>
      <c r="AS19" s="18" t="str">
        <f t="shared" si="64"/>
        <v/>
      </c>
      <c r="AT19" s="52"/>
      <c r="AU19" s="18" t="str">
        <f t="shared" si="65"/>
        <v/>
      </c>
      <c r="AV19" s="52"/>
      <c r="AW19" s="18" t="str">
        <f t="shared" si="66"/>
        <v/>
      </c>
      <c r="AX19" s="52"/>
      <c r="AY19" s="18" t="str">
        <f t="shared" si="67"/>
        <v/>
      </c>
      <c r="AZ19" s="52"/>
      <c r="BA19" s="18" t="str">
        <f t="shared" si="68"/>
        <v/>
      </c>
      <c r="BB19" s="52"/>
      <c r="BC19" s="18" t="str">
        <f t="shared" si="69"/>
        <v/>
      </c>
      <c r="BD19" s="52"/>
      <c r="BE19" s="18" t="str">
        <f t="shared" si="70"/>
        <v/>
      </c>
      <c r="BF19" s="52"/>
      <c r="BG19" s="18" t="str">
        <f t="shared" si="71"/>
        <v/>
      </c>
      <c r="BH19" s="52"/>
      <c r="BI19" s="18" t="str">
        <f t="shared" si="72"/>
        <v/>
      </c>
      <c r="BJ19" s="52"/>
      <c r="BK19" s="18" t="str">
        <f t="shared" si="73"/>
        <v/>
      </c>
      <c r="BL19" s="52"/>
      <c r="BM19" s="18" t="str">
        <f t="shared" si="74"/>
        <v/>
      </c>
      <c r="BN19" s="52"/>
      <c r="BO19" s="18" t="str">
        <f t="shared" si="75"/>
        <v/>
      </c>
      <c r="BP19" s="52"/>
      <c r="BQ19" s="18" t="str">
        <f t="shared" si="76"/>
        <v/>
      </c>
      <c r="BR19" s="52"/>
      <c r="BS19" s="18" t="str">
        <f t="shared" si="77"/>
        <v/>
      </c>
      <c r="BT19" s="13"/>
    </row>
    <row r="20" spans="1:72" s="12" customFormat="1" ht="16.5" customHeight="1" thickTop="1" x14ac:dyDescent="0.25">
      <c r="A20" s="217"/>
      <c r="B20" s="50"/>
      <c r="C20" s="19" t="str">
        <f>IF(B20="","",B20)</f>
        <v/>
      </c>
      <c r="D20" s="50"/>
      <c r="E20" s="19" t="str">
        <f>IF(D20="","",D20)</f>
        <v/>
      </c>
      <c r="F20" s="50"/>
      <c r="G20" s="19" t="str">
        <f>IF(F20="","",F20)</f>
        <v/>
      </c>
      <c r="H20" s="50"/>
      <c r="I20" s="19" t="str">
        <f>IF(H20="","",H20)</f>
        <v/>
      </c>
      <c r="J20" s="50"/>
      <c r="K20" s="19" t="str">
        <f>IF(J20="","",J20)</f>
        <v/>
      </c>
      <c r="L20" s="50"/>
      <c r="M20" s="19" t="str">
        <f t="shared" ref="M20:M27" si="80">IF(L20="","",L20)</f>
        <v/>
      </c>
      <c r="N20" s="50"/>
      <c r="O20" s="19" t="str">
        <f t="shared" si="1"/>
        <v/>
      </c>
      <c r="P20" s="50"/>
      <c r="Q20" s="19" t="str">
        <f t="shared" si="2"/>
        <v/>
      </c>
      <c r="R20" s="50"/>
      <c r="S20" s="19" t="str">
        <f t="shared" si="3"/>
        <v/>
      </c>
      <c r="T20" s="50"/>
      <c r="U20" s="19" t="str">
        <f t="shared" si="4"/>
        <v/>
      </c>
      <c r="V20" s="50"/>
      <c r="W20" s="19" t="str">
        <f t="shared" ref="W20:AK20" si="81">IF(V20="","",V20)</f>
        <v/>
      </c>
      <c r="X20" s="50"/>
      <c r="Y20" s="19" t="str">
        <f t="shared" si="81"/>
        <v/>
      </c>
      <c r="Z20" s="50"/>
      <c r="AA20" s="19" t="str">
        <f t="shared" si="81"/>
        <v/>
      </c>
      <c r="AB20" s="50"/>
      <c r="AC20" s="19" t="str">
        <f t="shared" si="81"/>
        <v/>
      </c>
      <c r="AD20" s="50"/>
      <c r="AE20" s="19" t="str">
        <f t="shared" si="81"/>
        <v/>
      </c>
      <c r="AF20" s="50"/>
      <c r="AG20" s="19" t="str">
        <f t="shared" si="81"/>
        <v/>
      </c>
      <c r="AH20" s="50"/>
      <c r="AI20" s="19" t="str">
        <f t="shared" si="81"/>
        <v/>
      </c>
      <c r="AJ20" s="50"/>
      <c r="AK20" s="19" t="str">
        <f t="shared" si="81"/>
        <v/>
      </c>
      <c r="AL20" s="50"/>
      <c r="AM20" s="19" t="str">
        <f t="shared" ref="AM20:AS20" si="82">IF(AL20="","",AL20)</f>
        <v/>
      </c>
      <c r="AN20" s="50"/>
      <c r="AO20" s="19" t="str">
        <f t="shared" si="82"/>
        <v/>
      </c>
      <c r="AP20" s="50"/>
      <c r="AQ20" s="19" t="str">
        <f t="shared" si="82"/>
        <v/>
      </c>
      <c r="AR20" s="50"/>
      <c r="AS20" s="19" t="str">
        <f t="shared" si="82"/>
        <v/>
      </c>
      <c r="AT20" s="50"/>
      <c r="AU20" s="19" t="str">
        <f>IF(AT20="","",AT20)</f>
        <v/>
      </c>
      <c r="AV20" s="50"/>
      <c r="AW20" s="19" t="str">
        <f>IF(AV20="","",AV20)</f>
        <v/>
      </c>
      <c r="AX20" s="50"/>
      <c r="AY20" s="19" t="str">
        <f>IF(AX20="","",AX20)</f>
        <v/>
      </c>
      <c r="AZ20" s="50"/>
      <c r="BA20" s="19" t="str">
        <f>IF(AZ20="","",AZ20)</f>
        <v/>
      </c>
      <c r="BB20" s="50"/>
      <c r="BC20" s="19" t="str">
        <f>IF(BB20="","",BB20)</f>
        <v/>
      </c>
      <c r="BD20" s="50"/>
      <c r="BE20" s="19" t="str">
        <f>IF(BD20="","",BD20)</f>
        <v/>
      </c>
      <c r="BF20" s="50"/>
      <c r="BG20" s="19" t="str">
        <f>IF(BF20="","",BF20)</f>
        <v/>
      </c>
      <c r="BH20" s="50"/>
      <c r="BI20" s="19" t="str">
        <f>IF(BH20="","",BH20)</f>
        <v/>
      </c>
      <c r="BJ20" s="50"/>
      <c r="BK20" s="19" t="str">
        <f>IF(BJ20="","",BJ20)</f>
        <v/>
      </c>
      <c r="BL20" s="50"/>
      <c r="BM20" s="19" t="str">
        <f>IF(BL20="","",BL20)</f>
        <v/>
      </c>
      <c r="BN20" s="50"/>
      <c r="BO20" s="19" t="str">
        <f>IF(BN20="","",BN20)</f>
        <v/>
      </c>
      <c r="BP20" s="50"/>
      <c r="BQ20" s="19" t="str">
        <f>IF(BP20="","",BP20)</f>
        <v/>
      </c>
      <c r="BR20" s="50"/>
      <c r="BS20" s="19" t="str">
        <f>IF(BR20="","",BR20)</f>
        <v/>
      </c>
      <c r="BT20" s="11"/>
    </row>
    <row r="21" spans="1:72" x14ac:dyDescent="0.25">
      <c r="A21" s="222"/>
      <c r="B21" s="51"/>
      <c r="C21" s="17" t="str">
        <f>IF(B21="","",C20*(1-0.65)+B21*0.65)</f>
        <v/>
      </c>
      <c r="D21" s="51"/>
      <c r="E21" s="17" t="str">
        <f>IF(D21="","",E20*(1-0.65)+D21*0.65)</f>
        <v/>
      </c>
      <c r="F21" s="51"/>
      <c r="G21" s="17" t="str">
        <f>IF(F21="","",G20*(1-0.65)+F21*0.65)</f>
        <v/>
      </c>
      <c r="H21" s="51"/>
      <c r="I21" s="17" t="str">
        <f>IF(H21="","",I20*(1-0.65)+H21*0.65)</f>
        <v/>
      </c>
      <c r="J21" s="51"/>
      <c r="K21" s="17" t="str">
        <f>IF(J21="","",K20*(1-0.65)+J21*0.65)</f>
        <v/>
      </c>
      <c r="L21" s="51"/>
      <c r="M21" s="17" t="str">
        <f t="shared" ref="M21:M26" si="83">IF(L21="","",M20*(1-0.65)+L21*0.65)</f>
        <v/>
      </c>
      <c r="N21" s="51"/>
      <c r="O21" s="17" t="str">
        <f t="shared" ref="O21:O26" si="84">IF(N21="","",O20*(1-0.65)+N21*0.65)</f>
        <v/>
      </c>
      <c r="P21" s="51"/>
      <c r="Q21" s="17" t="str">
        <f t="shared" ref="Q21:Q26" si="85">IF(P21="","",Q20*(1-0.65)+P21*0.65)</f>
        <v/>
      </c>
      <c r="R21" s="51"/>
      <c r="S21" s="17" t="str">
        <f t="shared" ref="S21:S26" si="86">IF(R21="","",S20*(1-0.65)+R21*0.65)</f>
        <v/>
      </c>
      <c r="T21" s="51"/>
      <c r="U21" s="17" t="str">
        <f t="shared" ref="U21:U26" si="87">IF(T21="","",U20*(1-0.65)+T21*0.65)</f>
        <v/>
      </c>
      <c r="V21" s="51"/>
      <c r="W21" s="17" t="str">
        <f t="shared" ref="W21:W26" si="88">IF(V21="","",W20*(1-0.65)+V21*0.65)</f>
        <v/>
      </c>
      <c r="X21" s="51"/>
      <c r="Y21" s="17" t="str">
        <f t="shared" ref="Y21:Y26" si="89">IF(X21="","",Y20*(1-0.65)+X21*0.65)</f>
        <v/>
      </c>
      <c r="Z21" s="51"/>
      <c r="AA21" s="17" t="str">
        <f t="shared" ref="AA21:AA26" si="90">IF(Z21="","",AA20*(1-0.65)+Z21*0.65)</f>
        <v/>
      </c>
      <c r="AB21" s="51"/>
      <c r="AC21" s="17" t="str">
        <f t="shared" ref="AC21:AC26" si="91">IF(AB21="","",AC20*(1-0.65)+AB21*0.65)</f>
        <v/>
      </c>
      <c r="AD21" s="51"/>
      <c r="AE21" s="17" t="str">
        <f t="shared" ref="AE21:AE26" si="92">IF(AD21="","",AE20*(1-0.65)+AD21*0.65)</f>
        <v/>
      </c>
      <c r="AF21" s="51"/>
      <c r="AG21" s="17" t="str">
        <f t="shared" ref="AG21:AG26" si="93">IF(AF21="","",AG20*(1-0.65)+AF21*0.65)</f>
        <v/>
      </c>
      <c r="AH21" s="51"/>
      <c r="AI21" s="17" t="str">
        <f t="shared" ref="AI21:AI26" si="94">IF(AH21="","",AI20*(1-0.65)+AH21*0.65)</f>
        <v/>
      </c>
      <c r="AJ21" s="51"/>
      <c r="AK21" s="17" t="str">
        <f t="shared" ref="AK21:AK26" si="95">IF(AJ21="","",AK20*(1-0.65)+AJ21*0.65)</f>
        <v/>
      </c>
      <c r="AL21" s="51"/>
      <c r="AM21" s="17" t="str">
        <f t="shared" ref="AM21:AM26" si="96">IF(AL21="","",AM20*(1-0.65)+AL21*0.65)</f>
        <v/>
      </c>
      <c r="AN21" s="51"/>
      <c r="AO21" s="17" t="str">
        <f t="shared" ref="AO21:AO26" si="97">IF(AN21="","",AO20*(1-0.65)+AN21*0.65)</f>
        <v/>
      </c>
      <c r="AP21" s="51"/>
      <c r="AQ21" s="17" t="str">
        <f t="shared" ref="AQ21:AQ26" si="98">IF(AP21="","",AQ20*(1-0.65)+AP21*0.65)</f>
        <v/>
      </c>
      <c r="AR21" s="51"/>
      <c r="AS21" s="17" t="str">
        <f t="shared" ref="AS21:AS26" si="99">IF(AR21="","",AS20*(1-0.65)+AR21*0.65)</f>
        <v/>
      </c>
      <c r="AT21" s="51"/>
      <c r="AU21" s="17" t="str">
        <f t="shared" ref="AU21:AU26" si="100">IF(AT21="","",AU20*(1-0.65)+AT21*0.65)</f>
        <v/>
      </c>
      <c r="AV21" s="51"/>
      <c r="AW21" s="17" t="str">
        <f t="shared" ref="AW21:AW26" si="101">IF(AV21="","",AW20*(1-0.65)+AV21*0.65)</f>
        <v/>
      </c>
      <c r="AX21" s="51"/>
      <c r="AY21" s="17" t="str">
        <f t="shared" ref="AY21:AY26" si="102">IF(AX21="","",AY20*(1-0.65)+AX21*0.65)</f>
        <v/>
      </c>
      <c r="AZ21" s="51"/>
      <c r="BA21" s="17" t="str">
        <f t="shared" ref="BA21:BA26" si="103">IF(AZ21="","",BA20*(1-0.65)+AZ21*0.65)</f>
        <v/>
      </c>
      <c r="BB21" s="51"/>
      <c r="BC21" s="17" t="str">
        <f t="shared" ref="BC21:BC26" si="104">IF(BB21="","",BC20*(1-0.65)+BB21*0.65)</f>
        <v/>
      </c>
      <c r="BD21" s="51"/>
      <c r="BE21" s="17" t="str">
        <f t="shared" ref="BE21:BE26" si="105">IF(BD21="","",BE20*(1-0.65)+BD21*0.65)</f>
        <v/>
      </c>
      <c r="BF21" s="51"/>
      <c r="BG21" s="17" t="str">
        <f t="shared" ref="BG21:BG26" si="106">IF(BF21="","",BG20*(1-0.65)+BF21*0.65)</f>
        <v/>
      </c>
      <c r="BH21" s="51"/>
      <c r="BI21" s="17" t="str">
        <f t="shared" ref="BI21:BI26" si="107">IF(BH21="","",BI20*(1-0.65)+BH21*0.65)</f>
        <v/>
      </c>
      <c r="BJ21" s="51"/>
      <c r="BK21" s="17" t="str">
        <f t="shared" ref="BK21:BK26" si="108">IF(BJ21="","",BK20*(1-0.65)+BJ21*0.65)</f>
        <v/>
      </c>
      <c r="BL21" s="51"/>
      <c r="BM21" s="17" t="str">
        <f t="shared" ref="BM21:BM26" si="109">IF(BL21="","",BM20*(1-0.65)+BL21*0.65)</f>
        <v/>
      </c>
      <c r="BN21" s="51"/>
      <c r="BO21" s="17" t="str">
        <f t="shared" ref="BO21:BO26" si="110">IF(BN21="","",BO20*(1-0.65)+BN21*0.65)</f>
        <v/>
      </c>
      <c r="BP21" s="51"/>
      <c r="BQ21" s="17" t="str">
        <f t="shared" ref="BQ21:BQ26" si="111">IF(BP21="","",BQ20*(1-0.65)+BP21*0.65)</f>
        <v/>
      </c>
      <c r="BR21" s="51"/>
      <c r="BS21" s="17" t="str">
        <f t="shared" ref="BS21:BS26" si="112">IF(BR21="","",BS20*(1-0.65)+BR21*0.65)</f>
        <v/>
      </c>
      <c r="BT21" s="9"/>
    </row>
    <row r="22" spans="1:72" x14ac:dyDescent="0.25">
      <c r="A22" s="222"/>
      <c r="B22" s="51"/>
      <c r="C22" s="17" t="str">
        <f t="shared" ref="C22:C26" si="113">IF(B22="","",C21*(1-0.65)+B22*0.65)</f>
        <v/>
      </c>
      <c r="D22" s="51"/>
      <c r="E22" s="17" t="str">
        <f t="shared" ref="E22:E26" si="114">IF(D22="","",E21*(1-0.65)+D22*0.65)</f>
        <v/>
      </c>
      <c r="F22" s="51"/>
      <c r="G22" s="17" t="str">
        <f t="shared" ref="G22:G26" si="115">IF(F22="","",G21*(1-0.65)+F22*0.65)</f>
        <v/>
      </c>
      <c r="H22" s="51"/>
      <c r="I22" s="17" t="str">
        <f t="shared" ref="I22:I26" si="116">IF(H22="","",I21*(1-0.65)+H22*0.65)</f>
        <v/>
      </c>
      <c r="J22" s="51"/>
      <c r="K22" s="17" t="str">
        <f t="shared" ref="K22:K26" si="117">IF(J22="","",K21*(1-0.65)+J22*0.65)</f>
        <v/>
      </c>
      <c r="L22" s="51"/>
      <c r="M22" s="17" t="str">
        <f t="shared" si="83"/>
        <v/>
      </c>
      <c r="N22" s="51"/>
      <c r="O22" s="17" t="str">
        <f t="shared" si="84"/>
        <v/>
      </c>
      <c r="P22" s="51"/>
      <c r="Q22" s="17" t="str">
        <f t="shared" si="85"/>
        <v/>
      </c>
      <c r="R22" s="51"/>
      <c r="S22" s="17" t="str">
        <f t="shared" si="86"/>
        <v/>
      </c>
      <c r="T22" s="51"/>
      <c r="U22" s="17" t="str">
        <f t="shared" si="87"/>
        <v/>
      </c>
      <c r="V22" s="51"/>
      <c r="W22" s="17" t="str">
        <f t="shared" si="88"/>
        <v/>
      </c>
      <c r="X22" s="51"/>
      <c r="Y22" s="17" t="str">
        <f t="shared" si="89"/>
        <v/>
      </c>
      <c r="Z22" s="51"/>
      <c r="AA22" s="17" t="str">
        <f t="shared" si="90"/>
        <v/>
      </c>
      <c r="AB22" s="51"/>
      <c r="AC22" s="17" t="str">
        <f t="shared" si="91"/>
        <v/>
      </c>
      <c r="AD22" s="51"/>
      <c r="AE22" s="17" t="str">
        <f t="shared" si="92"/>
        <v/>
      </c>
      <c r="AF22" s="51"/>
      <c r="AG22" s="17" t="str">
        <f t="shared" si="93"/>
        <v/>
      </c>
      <c r="AH22" s="51"/>
      <c r="AI22" s="17" t="str">
        <f t="shared" si="94"/>
        <v/>
      </c>
      <c r="AJ22" s="51"/>
      <c r="AK22" s="17" t="str">
        <f t="shared" si="95"/>
        <v/>
      </c>
      <c r="AL22" s="51"/>
      <c r="AM22" s="17" t="str">
        <f t="shared" si="96"/>
        <v/>
      </c>
      <c r="AN22" s="51"/>
      <c r="AO22" s="17" t="str">
        <f t="shared" si="97"/>
        <v/>
      </c>
      <c r="AP22" s="51"/>
      <c r="AQ22" s="17" t="str">
        <f t="shared" si="98"/>
        <v/>
      </c>
      <c r="AR22" s="51"/>
      <c r="AS22" s="17" t="str">
        <f t="shared" si="99"/>
        <v/>
      </c>
      <c r="AT22" s="51"/>
      <c r="AU22" s="17" t="str">
        <f t="shared" si="100"/>
        <v/>
      </c>
      <c r="AV22" s="51"/>
      <c r="AW22" s="17" t="str">
        <f t="shared" si="101"/>
        <v/>
      </c>
      <c r="AX22" s="51"/>
      <c r="AY22" s="17" t="str">
        <f t="shared" si="102"/>
        <v/>
      </c>
      <c r="AZ22" s="51"/>
      <c r="BA22" s="17" t="str">
        <f t="shared" si="103"/>
        <v/>
      </c>
      <c r="BB22" s="51"/>
      <c r="BC22" s="17" t="str">
        <f t="shared" si="104"/>
        <v/>
      </c>
      <c r="BD22" s="51"/>
      <c r="BE22" s="17" t="str">
        <f t="shared" si="105"/>
        <v/>
      </c>
      <c r="BF22" s="51"/>
      <c r="BG22" s="17" t="str">
        <f t="shared" si="106"/>
        <v/>
      </c>
      <c r="BH22" s="51"/>
      <c r="BI22" s="17" t="str">
        <f t="shared" si="107"/>
        <v/>
      </c>
      <c r="BJ22" s="51"/>
      <c r="BK22" s="17" t="str">
        <f t="shared" si="108"/>
        <v/>
      </c>
      <c r="BL22" s="51"/>
      <c r="BM22" s="17" t="str">
        <f t="shared" si="109"/>
        <v/>
      </c>
      <c r="BN22" s="51"/>
      <c r="BO22" s="17" t="str">
        <f t="shared" si="110"/>
        <v/>
      </c>
      <c r="BP22" s="51"/>
      <c r="BQ22" s="17" t="str">
        <f t="shared" si="111"/>
        <v/>
      </c>
      <c r="BR22" s="51"/>
      <c r="BS22" s="17" t="str">
        <f t="shared" si="112"/>
        <v/>
      </c>
      <c r="BT22" s="9"/>
    </row>
    <row r="23" spans="1:72" x14ac:dyDescent="0.25">
      <c r="A23" s="222"/>
      <c r="B23" s="51"/>
      <c r="C23" s="17" t="str">
        <f t="shared" si="113"/>
        <v/>
      </c>
      <c r="D23" s="51"/>
      <c r="E23" s="17" t="str">
        <f t="shared" si="114"/>
        <v/>
      </c>
      <c r="F23" s="51"/>
      <c r="G23" s="17" t="str">
        <f t="shared" si="115"/>
        <v/>
      </c>
      <c r="H23" s="51"/>
      <c r="I23" s="17" t="str">
        <f t="shared" si="116"/>
        <v/>
      </c>
      <c r="J23" s="51"/>
      <c r="K23" s="17" t="str">
        <f t="shared" si="117"/>
        <v/>
      </c>
      <c r="L23" s="51"/>
      <c r="M23" s="17" t="str">
        <f t="shared" si="83"/>
        <v/>
      </c>
      <c r="N23" s="51"/>
      <c r="O23" s="17" t="str">
        <f t="shared" si="84"/>
        <v/>
      </c>
      <c r="P23" s="51"/>
      <c r="Q23" s="17" t="str">
        <f t="shared" si="85"/>
        <v/>
      </c>
      <c r="R23" s="51"/>
      <c r="S23" s="17" t="str">
        <f t="shared" si="86"/>
        <v/>
      </c>
      <c r="T23" s="51"/>
      <c r="U23" s="17" t="str">
        <f t="shared" si="87"/>
        <v/>
      </c>
      <c r="V23" s="51"/>
      <c r="W23" s="17" t="str">
        <f t="shared" si="88"/>
        <v/>
      </c>
      <c r="X23" s="51"/>
      <c r="Y23" s="17" t="str">
        <f t="shared" si="89"/>
        <v/>
      </c>
      <c r="Z23" s="51"/>
      <c r="AA23" s="17" t="str">
        <f t="shared" si="90"/>
        <v/>
      </c>
      <c r="AB23" s="51"/>
      <c r="AC23" s="17" t="str">
        <f t="shared" si="91"/>
        <v/>
      </c>
      <c r="AD23" s="51"/>
      <c r="AE23" s="17" t="str">
        <f t="shared" si="92"/>
        <v/>
      </c>
      <c r="AF23" s="51"/>
      <c r="AG23" s="17" t="str">
        <f t="shared" si="93"/>
        <v/>
      </c>
      <c r="AH23" s="51"/>
      <c r="AI23" s="17" t="str">
        <f t="shared" si="94"/>
        <v/>
      </c>
      <c r="AJ23" s="51"/>
      <c r="AK23" s="17" t="str">
        <f t="shared" si="95"/>
        <v/>
      </c>
      <c r="AL23" s="51"/>
      <c r="AM23" s="17" t="str">
        <f t="shared" si="96"/>
        <v/>
      </c>
      <c r="AN23" s="51"/>
      <c r="AO23" s="17" t="str">
        <f t="shared" si="97"/>
        <v/>
      </c>
      <c r="AP23" s="51"/>
      <c r="AQ23" s="17" t="str">
        <f t="shared" si="98"/>
        <v/>
      </c>
      <c r="AR23" s="51"/>
      <c r="AS23" s="17" t="str">
        <f t="shared" si="99"/>
        <v/>
      </c>
      <c r="AT23" s="51"/>
      <c r="AU23" s="17" t="str">
        <f t="shared" si="100"/>
        <v/>
      </c>
      <c r="AV23" s="51"/>
      <c r="AW23" s="17" t="str">
        <f t="shared" si="101"/>
        <v/>
      </c>
      <c r="AX23" s="51"/>
      <c r="AY23" s="17" t="str">
        <f t="shared" si="102"/>
        <v/>
      </c>
      <c r="AZ23" s="51"/>
      <c r="BA23" s="17" t="str">
        <f t="shared" si="103"/>
        <v/>
      </c>
      <c r="BB23" s="51"/>
      <c r="BC23" s="17" t="str">
        <f t="shared" si="104"/>
        <v/>
      </c>
      <c r="BD23" s="51"/>
      <c r="BE23" s="17" t="str">
        <f t="shared" si="105"/>
        <v/>
      </c>
      <c r="BF23" s="51"/>
      <c r="BG23" s="17" t="str">
        <f t="shared" si="106"/>
        <v/>
      </c>
      <c r="BH23" s="51"/>
      <c r="BI23" s="17" t="str">
        <f t="shared" si="107"/>
        <v/>
      </c>
      <c r="BJ23" s="51"/>
      <c r="BK23" s="17" t="str">
        <f t="shared" si="108"/>
        <v/>
      </c>
      <c r="BL23" s="51"/>
      <c r="BM23" s="17" t="str">
        <f t="shared" si="109"/>
        <v/>
      </c>
      <c r="BN23" s="51"/>
      <c r="BO23" s="17" t="str">
        <f t="shared" si="110"/>
        <v/>
      </c>
      <c r="BP23" s="51"/>
      <c r="BQ23" s="17" t="str">
        <f t="shared" si="111"/>
        <v/>
      </c>
      <c r="BR23" s="51"/>
      <c r="BS23" s="17" t="str">
        <f t="shared" si="112"/>
        <v/>
      </c>
      <c r="BT23" s="9"/>
    </row>
    <row r="24" spans="1:72" x14ac:dyDescent="0.25">
      <c r="A24" s="222"/>
      <c r="B24" s="51"/>
      <c r="C24" s="17" t="str">
        <f t="shared" si="113"/>
        <v/>
      </c>
      <c r="D24" s="51"/>
      <c r="E24" s="17" t="str">
        <f t="shared" si="114"/>
        <v/>
      </c>
      <c r="F24" s="51"/>
      <c r="G24" s="17" t="str">
        <f t="shared" si="115"/>
        <v/>
      </c>
      <c r="H24" s="51"/>
      <c r="I24" s="17" t="str">
        <f t="shared" si="116"/>
        <v/>
      </c>
      <c r="J24" s="51"/>
      <c r="K24" s="17" t="str">
        <f t="shared" si="117"/>
        <v/>
      </c>
      <c r="L24" s="51"/>
      <c r="M24" s="17" t="str">
        <f t="shared" si="83"/>
        <v/>
      </c>
      <c r="N24" s="51"/>
      <c r="O24" s="17" t="str">
        <f t="shared" si="84"/>
        <v/>
      </c>
      <c r="P24" s="51"/>
      <c r="Q24" s="17" t="str">
        <f t="shared" si="85"/>
        <v/>
      </c>
      <c r="R24" s="51"/>
      <c r="S24" s="17" t="str">
        <f t="shared" si="86"/>
        <v/>
      </c>
      <c r="T24" s="51"/>
      <c r="U24" s="17" t="str">
        <f t="shared" si="87"/>
        <v/>
      </c>
      <c r="V24" s="51"/>
      <c r="W24" s="17" t="str">
        <f t="shared" si="88"/>
        <v/>
      </c>
      <c r="X24" s="51"/>
      <c r="Y24" s="17" t="str">
        <f t="shared" si="89"/>
        <v/>
      </c>
      <c r="Z24" s="51"/>
      <c r="AA24" s="17" t="str">
        <f t="shared" si="90"/>
        <v/>
      </c>
      <c r="AB24" s="51"/>
      <c r="AC24" s="17" t="str">
        <f t="shared" si="91"/>
        <v/>
      </c>
      <c r="AD24" s="51"/>
      <c r="AE24" s="17" t="str">
        <f t="shared" si="92"/>
        <v/>
      </c>
      <c r="AF24" s="51"/>
      <c r="AG24" s="17" t="str">
        <f t="shared" si="93"/>
        <v/>
      </c>
      <c r="AH24" s="51"/>
      <c r="AI24" s="17" t="str">
        <f t="shared" si="94"/>
        <v/>
      </c>
      <c r="AJ24" s="51"/>
      <c r="AK24" s="17" t="str">
        <f t="shared" si="95"/>
        <v/>
      </c>
      <c r="AL24" s="51"/>
      <c r="AM24" s="17" t="str">
        <f t="shared" si="96"/>
        <v/>
      </c>
      <c r="AN24" s="51"/>
      <c r="AO24" s="17" t="str">
        <f t="shared" si="97"/>
        <v/>
      </c>
      <c r="AP24" s="51"/>
      <c r="AQ24" s="17" t="str">
        <f t="shared" si="98"/>
        <v/>
      </c>
      <c r="AR24" s="51"/>
      <c r="AS24" s="17" t="str">
        <f t="shared" si="99"/>
        <v/>
      </c>
      <c r="AT24" s="51"/>
      <c r="AU24" s="17" t="str">
        <f t="shared" si="100"/>
        <v/>
      </c>
      <c r="AV24" s="51"/>
      <c r="AW24" s="17" t="str">
        <f t="shared" si="101"/>
        <v/>
      </c>
      <c r="AX24" s="51"/>
      <c r="AY24" s="17" t="str">
        <f t="shared" si="102"/>
        <v/>
      </c>
      <c r="AZ24" s="51"/>
      <c r="BA24" s="17" t="str">
        <f t="shared" si="103"/>
        <v/>
      </c>
      <c r="BB24" s="51"/>
      <c r="BC24" s="17" t="str">
        <f t="shared" si="104"/>
        <v/>
      </c>
      <c r="BD24" s="51"/>
      <c r="BE24" s="17" t="str">
        <f t="shared" si="105"/>
        <v/>
      </c>
      <c r="BF24" s="51"/>
      <c r="BG24" s="17" t="str">
        <f t="shared" si="106"/>
        <v/>
      </c>
      <c r="BH24" s="51"/>
      <c r="BI24" s="17" t="str">
        <f t="shared" si="107"/>
        <v/>
      </c>
      <c r="BJ24" s="51"/>
      <c r="BK24" s="17" t="str">
        <f t="shared" si="108"/>
        <v/>
      </c>
      <c r="BL24" s="51"/>
      <c r="BM24" s="17" t="str">
        <f t="shared" si="109"/>
        <v/>
      </c>
      <c r="BN24" s="51"/>
      <c r="BO24" s="17" t="str">
        <f t="shared" si="110"/>
        <v/>
      </c>
      <c r="BP24" s="51"/>
      <c r="BQ24" s="17" t="str">
        <f t="shared" si="111"/>
        <v/>
      </c>
      <c r="BR24" s="51"/>
      <c r="BS24" s="17" t="str">
        <f t="shared" si="112"/>
        <v/>
      </c>
      <c r="BT24" s="9"/>
    </row>
    <row r="25" spans="1:72" x14ac:dyDescent="0.25">
      <c r="A25" s="222"/>
      <c r="B25" s="51"/>
      <c r="C25" s="17" t="str">
        <f t="shared" si="113"/>
        <v/>
      </c>
      <c r="D25" s="51"/>
      <c r="E25" s="17" t="str">
        <f t="shared" si="114"/>
        <v/>
      </c>
      <c r="F25" s="51"/>
      <c r="G25" s="17" t="str">
        <f t="shared" si="115"/>
        <v/>
      </c>
      <c r="H25" s="51"/>
      <c r="I25" s="17" t="str">
        <f t="shared" si="116"/>
        <v/>
      </c>
      <c r="J25" s="51"/>
      <c r="K25" s="17" t="str">
        <f t="shared" si="117"/>
        <v/>
      </c>
      <c r="L25" s="51"/>
      <c r="M25" s="17" t="str">
        <f t="shared" si="83"/>
        <v/>
      </c>
      <c r="N25" s="51"/>
      <c r="O25" s="17" t="str">
        <f t="shared" si="84"/>
        <v/>
      </c>
      <c r="P25" s="51"/>
      <c r="Q25" s="17" t="str">
        <f t="shared" si="85"/>
        <v/>
      </c>
      <c r="R25" s="51"/>
      <c r="S25" s="17" t="str">
        <f t="shared" si="86"/>
        <v/>
      </c>
      <c r="T25" s="51"/>
      <c r="U25" s="17" t="str">
        <f t="shared" si="87"/>
        <v/>
      </c>
      <c r="V25" s="51"/>
      <c r="W25" s="17" t="str">
        <f t="shared" si="88"/>
        <v/>
      </c>
      <c r="X25" s="51"/>
      <c r="Y25" s="17" t="str">
        <f t="shared" si="89"/>
        <v/>
      </c>
      <c r="Z25" s="51"/>
      <c r="AA25" s="17" t="str">
        <f t="shared" si="90"/>
        <v/>
      </c>
      <c r="AB25" s="51"/>
      <c r="AC25" s="17" t="str">
        <f t="shared" si="91"/>
        <v/>
      </c>
      <c r="AD25" s="51"/>
      <c r="AE25" s="17" t="str">
        <f t="shared" si="92"/>
        <v/>
      </c>
      <c r="AF25" s="51"/>
      <c r="AG25" s="17" t="str">
        <f t="shared" si="93"/>
        <v/>
      </c>
      <c r="AH25" s="51"/>
      <c r="AI25" s="17" t="str">
        <f t="shared" si="94"/>
        <v/>
      </c>
      <c r="AJ25" s="51"/>
      <c r="AK25" s="17" t="str">
        <f t="shared" si="95"/>
        <v/>
      </c>
      <c r="AL25" s="51"/>
      <c r="AM25" s="17" t="str">
        <f t="shared" si="96"/>
        <v/>
      </c>
      <c r="AN25" s="51"/>
      <c r="AO25" s="17" t="str">
        <f t="shared" si="97"/>
        <v/>
      </c>
      <c r="AP25" s="51"/>
      <c r="AQ25" s="17" t="str">
        <f t="shared" si="98"/>
        <v/>
      </c>
      <c r="AR25" s="51"/>
      <c r="AS25" s="17" t="str">
        <f t="shared" si="99"/>
        <v/>
      </c>
      <c r="AT25" s="51"/>
      <c r="AU25" s="17" t="str">
        <f t="shared" si="100"/>
        <v/>
      </c>
      <c r="AV25" s="51"/>
      <c r="AW25" s="17" t="str">
        <f t="shared" si="101"/>
        <v/>
      </c>
      <c r="AX25" s="51"/>
      <c r="AY25" s="17" t="str">
        <f t="shared" si="102"/>
        <v/>
      </c>
      <c r="AZ25" s="51"/>
      <c r="BA25" s="17" t="str">
        <f t="shared" si="103"/>
        <v/>
      </c>
      <c r="BB25" s="51"/>
      <c r="BC25" s="17" t="str">
        <f t="shared" si="104"/>
        <v/>
      </c>
      <c r="BD25" s="51"/>
      <c r="BE25" s="17" t="str">
        <f t="shared" si="105"/>
        <v/>
      </c>
      <c r="BF25" s="51"/>
      <c r="BG25" s="17" t="str">
        <f t="shared" si="106"/>
        <v/>
      </c>
      <c r="BH25" s="51"/>
      <c r="BI25" s="17" t="str">
        <f t="shared" si="107"/>
        <v/>
      </c>
      <c r="BJ25" s="51"/>
      <c r="BK25" s="17" t="str">
        <f t="shared" si="108"/>
        <v/>
      </c>
      <c r="BL25" s="51"/>
      <c r="BM25" s="17" t="str">
        <f t="shared" si="109"/>
        <v/>
      </c>
      <c r="BN25" s="51"/>
      <c r="BO25" s="17" t="str">
        <f t="shared" si="110"/>
        <v/>
      </c>
      <c r="BP25" s="51"/>
      <c r="BQ25" s="17" t="str">
        <f t="shared" si="111"/>
        <v/>
      </c>
      <c r="BR25" s="51"/>
      <c r="BS25" s="17" t="str">
        <f t="shared" si="112"/>
        <v/>
      </c>
      <c r="BT25" s="9"/>
    </row>
    <row r="26" spans="1:72" s="14" customFormat="1" ht="16.5" thickBot="1" x14ac:dyDescent="0.3">
      <c r="A26" s="223"/>
      <c r="B26" s="52"/>
      <c r="C26" s="18" t="str">
        <f t="shared" si="113"/>
        <v/>
      </c>
      <c r="D26" s="52"/>
      <c r="E26" s="18" t="str">
        <f t="shared" si="114"/>
        <v/>
      </c>
      <c r="F26" s="52"/>
      <c r="G26" s="18" t="str">
        <f t="shared" si="115"/>
        <v/>
      </c>
      <c r="H26" s="52"/>
      <c r="I26" s="18" t="str">
        <f t="shared" si="116"/>
        <v/>
      </c>
      <c r="J26" s="52"/>
      <c r="K26" s="18" t="str">
        <f t="shared" si="117"/>
        <v/>
      </c>
      <c r="L26" s="52"/>
      <c r="M26" s="18" t="str">
        <f t="shared" si="83"/>
        <v/>
      </c>
      <c r="N26" s="52"/>
      <c r="O26" s="18" t="str">
        <f t="shared" si="84"/>
        <v/>
      </c>
      <c r="P26" s="52"/>
      <c r="Q26" s="18" t="str">
        <f t="shared" si="85"/>
        <v/>
      </c>
      <c r="R26" s="52"/>
      <c r="S26" s="18" t="str">
        <f t="shared" si="86"/>
        <v/>
      </c>
      <c r="T26" s="52"/>
      <c r="U26" s="18" t="str">
        <f t="shared" si="87"/>
        <v/>
      </c>
      <c r="V26" s="52"/>
      <c r="W26" s="18" t="str">
        <f t="shared" si="88"/>
        <v/>
      </c>
      <c r="X26" s="52"/>
      <c r="Y26" s="18" t="str">
        <f t="shared" si="89"/>
        <v/>
      </c>
      <c r="Z26" s="52"/>
      <c r="AA26" s="18" t="str">
        <f t="shared" si="90"/>
        <v/>
      </c>
      <c r="AB26" s="52"/>
      <c r="AC26" s="18" t="str">
        <f t="shared" si="91"/>
        <v/>
      </c>
      <c r="AD26" s="52"/>
      <c r="AE26" s="18" t="str">
        <f t="shared" si="92"/>
        <v/>
      </c>
      <c r="AF26" s="52"/>
      <c r="AG26" s="18" t="str">
        <f t="shared" si="93"/>
        <v/>
      </c>
      <c r="AH26" s="52"/>
      <c r="AI26" s="18" t="str">
        <f t="shared" si="94"/>
        <v/>
      </c>
      <c r="AJ26" s="52"/>
      <c r="AK26" s="18" t="str">
        <f t="shared" si="95"/>
        <v/>
      </c>
      <c r="AL26" s="52"/>
      <c r="AM26" s="18" t="str">
        <f t="shared" si="96"/>
        <v/>
      </c>
      <c r="AN26" s="52"/>
      <c r="AO26" s="18" t="str">
        <f t="shared" si="97"/>
        <v/>
      </c>
      <c r="AP26" s="52"/>
      <c r="AQ26" s="18" t="str">
        <f t="shared" si="98"/>
        <v/>
      </c>
      <c r="AR26" s="52"/>
      <c r="AS26" s="18" t="str">
        <f t="shared" si="99"/>
        <v/>
      </c>
      <c r="AT26" s="52"/>
      <c r="AU26" s="18" t="str">
        <f t="shared" si="100"/>
        <v/>
      </c>
      <c r="AV26" s="52"/>
      <c r="AW26" s="18" t="str">
        <f t="shared" si="101"/>
        <v/>
      </c>
      <c r="AX26" s="52"/>
      <c r="AY26" s="18" t="str">
        <f t="shared" si="102"/>
        <v/>
      </c>
      <c r="AZ26" s="52"/>
      <c r="BA26" s="18" t="str">
        <f t="shared" si="103"/>
        <v/>
      </c>
      <c r="BB26" s="52"/>
      <c r="BC26" s="18" t="str">
        <f t="shared" si="104"/>
        <v/>
      </c>
      <c r="BD26" s="52"/>
      <c r="BE26" s="18" t="str">
        <f t="shared" si="105"/>
        <v/>
      </c>
      <c r="BF26" s="52"/>
      <c r="BG26" s="18" t="str">
        <f t="shared" si="106"/>
        <v/>
      </c>
      <c r="BH26" s="52"/>
      <c r="BI26" s="18" t="str">
        <f t="shared" si="107"/>
        <v/>
      </c>
      <c r="BJ26" s="52"/>
      <c r="BK26" s="18" t="str">
        <f t="shared" si="108"/>
        <v/>
      </c>
      <c r="BL26" s="52"/>
      <c r="BM26" s="18" t="str">
        <f t="shared" si="109"/>
        <v/>
      </c>
      <c r="BN26" s="52"/>
      <c r="BO26" s="18" t="str">
        <f t="shared" si="110"/>
        <v/>
      </c>
      <c r="BP26" s="52"/>
      <c r="BQ26" s="18" t="str">
        <f t="shared" si="111"/>
        <v/>
      </c>
      <c r="BR26" s="52"/>
      <c r="BS26" s="18" t="str">
        <f t="shared" si="112"/>
        <v/>
      </c>
      <c r="BT26" s="13"/>
    </row>
    <row r="27" spans="1:72" s="12" customFormat="1" ht="16.5" customHeight="1" thickTop="1" x14ac:dyDescent="0.25">
      <c r="A27" s="217"/>
      <c r="B27" s="50"/>
      <c r="C27" s="19" t="str">
        <f>IF(B27="","",B27)</f>
        <v/>
      </c>
      <c r="D27" s="50"/>
      <c r="E27" s="19" t="str">
        <f>IF(D27="","",D27)</f>
        <v/>
      </c>
      <c r="F27" s="50"/>
      <c r="G27" s="19" t="str">
        <f>IF(F27="","",F27)</f>
        <v/>
      </c>
      <c r="H27" s="50"/>
      <c r="I27" s="19" t="str">
        <f>IF(H27="","",H27)</f>
        <v/>
      </c>
      <c r="J27" s="50"/>
      <c r="K27" s="19" t="str">
        <f>IF(J27="","",J27)</f>
        <v/>
      </c>
      <c r="L27" s="50"/>
      <c r="M27" s="19" t="str">
        <f t="shared" si="80"/>
        <v/>
      </c>
      <c r="N27" s="50"/>
      <c r="O27" s="19" t="str">
        <f t="shared" ref="O27:O41" si="118">IF(N27="","",N27)</f>
        <v/>
      </c>
      <c r="P27" s="50"/>
      <c r="Q27" s="19" t="str">
        <f t="shared" ref="Q27:Q41" si="119">IF(P27="","",P27)</f>
        <v/>
      </c>
      <c r="R27" s="50"/>
      <c r="S27" s="19" t="str">
        <f t="shared" ref="S27:S41" si="120">IF(R27="","",R27)</f>
        <v/>
      </c>
      <c r="T27" s="50"/>
      <c r="U27" s="19" t="str">
        <f t="shared" si="4"/>
        <v/>
      </c>
      <c r="V27" s="50"/>
      <c r="W27" s="19" t="str">
        <f t="shared" ref="W27:AK27" si="121">IF(V27="","",V27)</f>
        <v/>
      </c>
      <c r="X27" s="50"/>
      <c r="Y27" s="19" t="str">
        <f t="shared" si="121"/>
        <v/>
      </c>
      <c r="Z27" s="50"/>
      <c r="AA27" s="19" t="str">
        <f t="shared" si="121"/>
        <v/>
      </c>
      <c r="AB27" s="50"/>
      <c r="AC27" s="19" t="str">
        <f t="shared" si="121"/>
        <v/>
      </c>
      <c r="AD27" s="50"/>
      <c r="AE27" s="19" t="str">
        <f t="shared" si="121"/>
        <v/>
      </c>
      <c r="AF27" s="50"/>
      <c r="AG27" s="19" t="str">
        <f t="shared" si="121"/>
        <v/>
      </c>
      <c r="AH27" s="50"/>
      <c r="AI27" s="19" t="str">
        <f t="shared" si="121"/>
        <v/>
      </c>
      <c r="AJ27" s="50"/>
      <c r="AK27" s="19" t="str">
        <f t="shared" si="121"/>
        <v/>
      </c>
      <c r="AL27" s="50"/>
      <c r="AM27" s="19" t="str">
        <f t="shared" ref="AM27:AS27" si="122">IF(AL27="","",AL27)</f>
        <v/>
      </c>
      <c r="AN27" s="50"/>
      <c r="AO27" s="19" t="str">
        <f t="shared" si="122"/>
        <v/>
      </c>
      <c r="AP27" s="50"/>
      <c r="AQ27" s="19" t="str">
        <f t="shared" si="122"/>
        <v/>
      </c>
      <c r="AR27" s="50"/>
      <c r="AS27" s="19" t="str">
        <f t="shared" si="122"/>
        <v/>
      </c>
      <c r="AT27" s="50"/>
      <c r="AU27" s="19" t="str">
        <f>IF(AT27="","",AT27)</f>
        <v/>
      </c>
      <c r="AV27" s="50"/>
      <c r="AW27" s="19" t="str">
        <f>IF(AV27="","",AV27)</f>
        <v/>
      </c>
      <c r="AX27" s="50"/>
      <c r="AY27" s="19" t="str">
        <f>IF(AX27="","",AX27)</f>
        <v/>
      </c>
      <c r="AZ27" s="50"/>
      <c r="BA27" s="19" t="str">
        <f>IF(AZ27="","",AZ27)</f>
        <v/>
      </c>
      <c r="BB27" s="50"/>
      <c r="BC27" s="19" t="str">
        <f>IF(BB27="","",BB27)</f>
        <v/>
      </c>
      <c r="BD27" s="50"/>
      <c r="BE27" s="19" t="str">
        <f>IF(BD27="","",BD27)</f>
        <v/>
      </c>
      <c r="BF27" s="50"/>
      <c r="BG27" s="19" t="str">
        <f>IF(BF27="","",BF27)</f>
        <v/>
      </c>
      <c r="BH27" s="50"/>
      <c r="BI27" s="19" t="str">
        <f>IF(BH27="","",BH27)</f>
        <v/>
      </c>
      <c r="BJ27" s="50"/>
      <c r="BK27" s="19" t="str">
        <f>IF(BJ27="","",BJ27)</f>
        <v/>
      </c>
      <c r="BL27" s="50"/>
      <c r="BM27" s="19" t="str">
        <f>IF(BL27="","",BL27)</f>
        <v/>
      </c>
      <c r="BN27" s="50"/>
      <c r="BO27" s="19" t="str">
        <f>IF(BN27="","",BN27)</f>
        <v/>
      </c>
      <c r="BP27" s="50"/>
      <c r="BQ27" s="19" t="str">
        <f>IF(BP27="","",BP27)</f>
        <v/>
      </c>
      <c r="BR27" s="50"/>
      <c r="BS27" s="19" t="str">
        <f>IF(BR27="","",BR27)</f>
        <v/>
      </c>
      <c r="BT27" s="11"/>
    </row>
    <row r="28" spans="1:72" x14ac:dyDescent="0.25">
      <c r="A28" s="224"/>
      <c r="B28" s="51"/>
      <c r="C28" s="17" t="str">
        <f>IF(B28="","",C27*(1-0.65)+B28*0.65)</f>
        <v/>
      </c>
      <c r="D28" s="51"/>
      <c r="E28" s="17" t="str">
        <f>IF(D28="","",E27*(1-0.65)+D28*0.65)</f>
        <v/>
      </c>
      <c r="F28" s="51"/>
      <c r="G28" s="17" t="str">
        <f>IF(F28="","",G27*(1-0.65)+F28*0.65)</f>
        <v/>
      </c>
      <c r="H28" s="51"/>
      <c r="I28" s="17" t="str">
        <f>IF(H28="","",I27*(1-0.65)+H28*0.65)</f>
        <v/>
      </c>
      <c r="J28" s="51"/>
      <c r="K28" s="17" t="str">
        <f>IF(J28="","",K27*(1-0.65)+J28*0.65)</f>
        <v/>
      </c>
      <c r="L28" s="51"/>
      <c r="M28" s="17" t="str">
        <f t="shared" ref="M28:M33" si="123">IF(L28="","",M27*(1-0.65)+L28*0.65)</f>
        <v/>
      </c>
      <c r="N28" s="51"/>
      <c r="O28" s="17" t="str">
        <f t="shared" ref="O28:O33" si="124">IF(N28="","",O27*(1-0.65)+N28*0.65)</f>
        <v/>
      </c>
      <c r="P28" s="51"/>
      <c r="Q28" s="17" t="str">
        <f t="shared" ref="Q28:Q33" si="125">IF(P28="","",Q27*(1-0.65)+P28*0.65)</f>
        <v/>
      </c>
      <c r="R28" s="51"/>
      <c r="S28" s="17" t="str">
        <f t="shared" ref="S28:S33" si="126">IF(R28="","",S27*(1-0.65)+R28*0.65)</f>
        <v/>
      </c>
      <c r="T28" s="51"/>
      <c r="U28" s="17" t="str">
        <f t="shared" ref="U28:U33" si="127">IF(T28="","",U27*(1-0.65)+T28*0.65)</f>
        <v/>
      </c>
      <c r="V28" s="51"/>
      <c r="W28" s="17" t="str">
        <f t="shared" ref="W28:W33" si="128">IF(V28="","",W27*(1-0.65)+V28*0.65)</f>
        <v/>
      </c>
      <c r="X28" s="51"/>
      <c r="Y28" s="17" t="str">
        <f t="shared" ref="Y28:Y33" si="129">IF(X28="","",Y27*(1-0.65)+X28*0.65)</f>
        <v/>
      </c>
      <c r="Z28" s="51"/>
      <c r="AA28" s="17" t="str">
        <f t="shared" ref="AA28:AA33" si="130">IF(Z28="","",AA27*(1-0.65)+Z28*0.65)</f>
        <v/>
      </c>
      <c r="AB28" s="51"/>
      <c r="AC28" s="17" t="str">
        <f t="shared" ref="AC28:AC33" si="131">IF(AB28="","",AC27*(1-0.65)+AB28*0.65)</f>
        <v/>
      </c>
      <c r="AD28" s="51"/>
      <c r="AE28" s="17" t="str">
        <f t="shared" ref="AE28:AE33" si="132">IF(AD28="","",AE27*(1-0.65)+AD28*0.65)</f>
        <v/>
      </c>
      <c r="AF28" s="51"/>
      <c r="AG28" s="17" t="str">
        <f t="shared" ref="AG28:AG33" si="133">IF(AF28="","",AG27*(1-0.65)+AF28*0.65)</f>
        <v/>
      </c>
      <c r="AH28" s="51"/>
      <c r="AI28" s="17" t="str">
        <f t="shared" ref="AI28:AI33" si="134">IF(AH28="","",AI27*(1-0.65)+AH28*0.65)</f>
        <v/>
      </c>
      <c r="AJ28" s="51"/>
      <c r="AK28" s="17" t="str">
        <f t="shared" ref="AK28:AK33" si="135">IF(AJ28="","",AK27*(1-0.65)+AJ28*0.65)</f>
        <v/>
      </c>
      <c r="AL28" s="51"/>
      <c r="AM28" s="17" t="str">
        <f t="shared" ref="AM28:AM33" si="136">IF(AL28="","",AM27*(1-0.65)+AL28*0.65)</f>
        <v/>
      </c>
      <c r="AN28" s="51"/>
      <c r="AO28" s="17" t="str">
        <f t="shared" ref="AO28:AO33" si="137">IF(AN28="","",AO27*(1-0.65)+AN28*0.65)</f>
        <v/>
      </c>
      <c r="AP28" s="51"/>
      <c r="AQ28" s="17" t="str">
        <f t="shared" ref="AQ28:AQ33" si="138">IF(AP28="","",AQ27*(1-0.65)+AP28*0.65)</f>
        <v/>
      </c>
      <c r="AR28" s="51"/>
      <c r="AS28" s="17" t="str">
        <f t="shared" ref="AS28:AS33" si="139">IF(AR28="","",AS27*(1-0.65)+AR28*0.65)</f>
        <v/>
      </c>
      <c r="AT28" s="51"/>
      <c r="AU28" s="17" t="str">
        <f t="shared" ref="AU28:AU33" si="140">IF(AT28="","",AU27*(1-0.65)+AT28*0.65)</f>
        <v/>
      </c>
      <c r="AV28" s="51"/>
      <c r="AW28" s="17" t="str">
        <f t="shared" ref="AW28:AW33" si="141">IF(AV28="","",AW27*(1-0.65)+AV28*0.65)</f>
        <v/>
      </c>
      <c r="AX28" s="51"/>
      <c r="AY28" s="17" t="str">
        <f t="shared" ref="AY28:AY33" si="142">IF(AX28="","",AY27*(1-0.65)+AX28*0.65)</f>
        <v/>
      </c>
      <c r="AZ28" s="51"/>
      <c r="BA28" s="17" t="str">
        <f t="shared" ref="BA28:BA33" si="143">IF(AZ28="","",BA27*(1-0.65)+AZ28*0.65)</f>
        <v/>
      </c>
      <c r="BB28" s="51"/>
      <c r="BC28" s="17" t="str">
        <f t="shared" ref="BC28:BC33" si="144">IF(BB28="","",BC27*(1-0.65)+BB28*0.65)</f>
        <v/>
      </c>
      <c r="BD28" s="51"/>
      <c r="BE28" s="17" t="str">
        <f t="shared" ref="BE28:BE33" si="145">IF(BD28="","",BE27*(1-0.65)+BD28*0.65)</f>
        <v/>
      </c>
      <c r="BF28" s="51"/>
      <c r="BG28" s="17" t="str">
        <f t="shared" ref="BG28:BG33" si="146">IF(BF28="","",BG27*(1-0.65)+BF28*0.65)</f>
        <v/>
      </c>
      <c r="BH28" s="51"/>
      <c r="BI28" s="17" t="str">
        <f t="shared" ref="BI28:BI33" si="147">IF(BH28="","",BI27*(1-0.65)+BH28*0.65)</f>
        <v/>
      </c>
      <c r="BJ28" s="51"/>
      <c r="BK28" s="17" t="str">
        <f t="shared" ref="BK28:BK33" si="148">IF(BJ28="","",BK27*(1-0.65)+BJ28*0.65)</f>
        <v/>
      </c>
      <c r="BL28" s="51"/>
      <c r="BM28" s="17" t="str">
        <f t="shared" ref="BM28:BM33" si="149">IF(BL28="","",BM27*(1-0.65)+BL28*0.65)</f>
        <v/>
      </c>
      <c r="BN28" s="51"/>
      <c r="BO28" s="17" t="str">
        <f t="shared" ref="BO28:BO33" si="150">IF(BN28="","",BO27*(1-0.65)+BN28*0.65)</f>
        <v/>
      </c>
      <c r="BP28" s="51"/>
      <c r="BQ28" s="17" t="str">
        <f t="shared" ref="BQ28:BQ33" si="151">IF(BP28="","",BQ27*(1-0.65)+BP28*0.65)</f>
        <v/>
      </c>
      <c r="BR28" s="51"/>
      <c r="BS28" s="17" t="str">
        <f t="shared" ref="BS28:BS33" si="152">IF(BR28="","",BS27*(1-0.65)+BR28*0.65)</f>
        <v/>
      </c>
      <c r="BT28" s="9"/>
    </row>
    <row r="29" spans="1:72" x14ac:dyDescent="0.25">
      <c r="A29" s="224"/>
      <c r="B29" s="51"/>
      <c r="C29" s="17" t="str">
        <f t="shared" ref="C29:C33" si="153">IF(B29="","",C28*(1-0.65)+B29*0.65)</f>
        <v/>
      </c>
      <c r="D29" s="51"/>
      <c r="E29" s="17" t="str">
        <f t="shared" ref="E29:E33" si="154">IF(D29="","",E28*(1-0.65)+D29*0.65)</f>
        <v/>
      </c>
      <c r="F29" s="51"/>
      <c r="G29" s="17" t="str">
        <f t="shared" ref="G29:G33" si="155">IF(F29="","",G28*(1-0.65)+F29*0.65)</f>
        <v/>
      </c>
      <c r="H29" s="51"/>
      <c r="I29" s="17" t="str">
        <f t="shared" ref="I29:I33" si="156">IF(H29="","",I28*(1-0.65)+H29*0.65)</f>
        <v/>
      </c>
      <c r="J29" s="51"/>
      <c r="K29" s="17" t="str">
        <f t="shared" ref="K29:K33" si="157">IF(J29="","",K28*(1-0.65)+J29*0.65)</f>
        <v/>
      </c>
      <c r="L29" s="51"/>
      <c r="M29" s="17" t="str">
        <f t="shared" si="123"/>
        <v/>
      </c>
      <c r="N29" s="51"/>
      <c r="O29" s="17" t="str">
        <f t="shared" si="124"/>
        <v/>
      </c>
      <c r="P29" s="51"/>
      <c r="Q29" s="17" t="str">
        <f t="shared" si="125"/>
        <v/>
      </c>
      <c r="R29" s="51"/>
      <c r="S29" s="17" t="str">
        <f t="shared" si="126"/>
        <v/>
      </c>
      <c r="T29" s="51"/>
      <c r="U29" s="17" t="str">
        <f t="shared" si="127"/>
        <v/>
      </c>
      <c r="V29" s="51"/>
      <c r="W29" s="17" t="str">
        <f t="shared" si="128"/>
        <v/>
      </c>
      <c r="X29" s="51"/>
      <c r="Y29" s="17" t="str">
        <f t="shared" si="129"/>
        <v/>
      </c>
      <c r="Z29" s="51"/>
      <c r="AA29" s="17" t="str">
        <f t="shared" si="130"/>
        <v/>
      </c>
      <c r="AB29" s="51"/>
      <c r="AC29" s="17" t="str">
        <f t="shared" si="131"/>
        <v/>
      </c>
      <c r="AD29" s="51"/>
      <c r="AE29" s="17" t="str">
        <f t="shared" si="132"/>
        <v/>
      </c>
      <c r="AF29" s="51"/>
      <c r="AG29" s="17" t="str">
        <f t="shared" si="133"/>
        <v/>
      </c>
      <c r="AH29" s="51"/>
      <c r="AI29" s="17" t="str">
        <f t="shared" si="134"/>
        <v/>
      </c>
      <c r="AJ29" s="51"/>
      <c r="AK29" s="17" t="str">
        <f t="shared" si="135"/>
        <v/>
      </c>
      <c r="AL29" s="51"/>
      <c r="AM29" s="17" t="str">
        <f t="shared" si="136"/>
        <v/>
      </c>
      <c r="AN29" s="51"/>
      <c r="AO29" s="17" t="str">
        <f t="shared" si="137"/>
        <v/>
      </c>
      <c r="AP29" s="51"/>
      <c r="AQ29" s="17" t="str">
        <f t="shared" si="138"/>
        <v/>
      </c>
      <c r="AR29" s="51"/>
      <c r="AS29" s="17" t="str">
        <f t="shared" si="139"/>
        <v/>
      </c>
      <c r="AT29" s="51"/>
      <c r="AU29" s="17" t="str">
        <f t="shared" si="140"/>
        <v/>
      </c>
      <c r="AV29" s="51"/>
      <c r="AW29" s="17" t="str">
        <f t="shared" si="141"/>
        <v/>
      </c>
      <c r="AX29" s="51"/>
      <c r="AY29" s="17" t="str">
        <f t="shared" si="142"/>
        <v/>
      </c>
      <c r="AZ29" s="51"/>
      <c r="BA29" s="17" t="str">
        <f t="shared" si="143"/>
        <v/>
      </c>
      <c r="BB29" s="51"/>
      <c r="BC29" s="17" t="str">
        <f t="shared" si="144"/>
        <v/>
      </c>
      <c r="BD29" s="51"/>
      <c r="BE29" s="17" t="str">
        <f t="shared" si="145"/>
        <v/>
      </c>
      <c r="BF29" s="51"/>
      <c r="BG29" s="17" t="str">
        <f t="shared" si="146"/>
        <v/>
      </c>
      <c r="BH29" s="51"/>
      <c r="BI29" s="17" t="str">
        <f t="shared" si="147"/>
        <v/>
      </c>
      <c r="BJ29" s="51"/>
      <c r="BK29" s="17" t="str">
        <f t="shared" si="148"/>
        <v/>
      </c>
      <c r="BL29" s="51"/>
      <c r="BM29" s="17" t="str">
        <f t="shared" si="149"/>
        <v/>
      </c>
      <c r="BN29" s="51"/>
      <c r="BO29" s="17" t="str">
        <f t="shared" si="150"/>
        <v/>
      </c>
      <c r="BP29" s="51"/>
      <c r="BQ29" s="17" t="str">
        <f t="shared" si="151"/>
        <v/>
      </c>
      <c r="BR29" s="51"/>
      <c r="BS29" s="17" t="str">
        <f t="shared" si="152"/>
        <v/>
      </c>
      <c r="BT29" s="9"/>
    </row>
    <row r="30" spans="1:72" x14ac:dyDescent="0.25">
      <c r="A30" s="224"/>
      <c r="B30" s="51"/>
      <c r="C30" s="17" t="str">
        <f t="shared" si="153"/>
        <v/>
      </c>
      <c r="D30" s="51"/>
      <c r="E30" s="17" t="str">
        <f t="shared" si="154"/>
        <v/>
      </c>
      <c r="F30" s="51"/>
      <c r="G30" s="17" t="str">
        <f t="shared" si="155"/>
        <v/>
      </c>
      <c r="H30" s="51"/>
      <c r="I30" s="17" t="str">
        <f t="shared" si="156"/>
        <v/>
      </c>
      <c r="J30" s="51"/>
      <c r="K30" s="17" t="str">
        <f t="shared" si="157"/>
        <v/>
      </c>
      <c r="L30" s="51"/>
      <c r="M30" s="17" t="str">
        <f t="shared" si="123"/>
        <v/>
      </c>
      <c r="N30" s="51"/>
      <c r="O30" s="17" t="str">
        <f t="shared" si="124"/>
        <v/>
      </c>
      <c r="P30" s="51"/>
      <c r="Q30" s="17" t="str">
        <f t="shared" si="125"/>
        <v/>
      </c>
      <c r="R30" s="51"/>
      <c r="S30" s="17" t="str">
        <f t="shared" si="126"/>
        <v/>
      </c>
      <c r="T30" s="51"/>
      <c r="U30" s="17" t="str">
        <f t="shared" si="127"/>
        <v/>
      </c>
      <c r="V30" s="51"/>
      <c r="W30" s="17" t="str">
        <f t="shared" si="128"/>
        <v/>
      </c>
      <c r="X30" s="51"/>
      <c r="Y30" s="17" t="str">
        <f t="shared" si="129"/>
        <v/>
      </c>
      <c r="Z30" s="51"/>
      <c r="AA30" s="17" t="str">
        <f t="shared" si="130"/>
        <v/>
      </c>
      <c r="AB30" s="51"/>
      <c r="AC30" s="17" t="str">
        <f t="shared" si="131"/>
        <v/>
      </c>
      <c r="AD30" s="51"/>
      <c r="AE30" s="17" t="str">
        <f t="shared" si="132"/>
        <v/>
      </c>
      <c r="AF30" s="51"/>
      <c r="AG30" s="17" t="str">
        <f t="shared" si="133"/>
        <v/>
      </c>
      <c r="AH30" s="51"/>
      <c r="AI30" s="17" t="str">
        <f t="shared" si="134"/>
        <v/>
      </c>
      <c r="AJ30" s="51"/>
      <c r="AK30" s="17" t="str">
        <f t="shared" si="135"/>
        <v/>
      </c>
      <c r="AL30" s="51"/>
      <c r="AM30" s="17" t="str">
        <f t="shared" si="136"/>
        <v/>
      </c>
      <c r="AN30" s="51"/>
      <c r="AO30" s="17" t="str">
        <f t="shared" si="137"/>
        <v/>
      </c>
      <c r="AP30" s="51"/>
      <c r="AQ30" s="17" t="str">
        <f t="shared" si="138"/>
        <v/>
      </c>
      <c r="AR30" s="51"/>
      <c r="AS30" s="17" t="str">
        <f t="shared" si="139"/>
        <v/>
      </c>
      <c r="AT30" s="51"/>
      <c r="AU30" s="17" t="str">
        <f t="shared" si="140"/>
        <v/>
      </c>
      <c r="AV30" s="51"/>
      <c r="AW30" s="17" t="str">
        <f t="shared" si="141"/>
        <v/>
      </c>
      <c r="AX30" s="51"/>
      <c r="AY30" s="17" t="str">
        <f t="shared" si="142"/>
        <v/>
      </c>
      <c r="AZ30" s="51"/>
      <c r="BA30" s="17" t="str">
        <f t="shared" si="143"/>
        <v/>
      </c>
      <c r="BB30" s="51"/>
      <c r="BC30" s="17" t="str">
        <f t="shared" si="144"/>
        <v/>
      </c>
      <c r="BD30" s="51"/>
      <c r="BE30" s="17" t="str">
        <f t="shared" si="145"/>
        <v/>
      </c>
      <c r="BF30" s="51"/>
      <c r="BG30" s="17" t="str">
        <f t="shared" si="146"/>
        <v/>
      </c>
      <c r="BH30" s="51"/>
      <c r="BI30" s="17" t="str">
        <f t="shared" si="147"/>
        <v/>
      </c>
      <c r="BJ30" s="51"/>
      <c r="BK30" s="17" t="str">
        <f t="shared" si="148"/>
        <v/>
      </c>
      <c r="BL30" s="51"/>
      <c r="BM30" s="17" t="str">
        <f t="shared" si="149"/>
        <v/>
      </c>
      <c r="BN30" s="51"/>
      <c r="BO30" s="17" t="str">
        <f t="shared" si="150"/>
        <v/>
      </c>
      <c r="BP30" s="51"/>
      <c r="BQ30" s="17" t="str">
        <f t="shared" si="151"/>
        <v/>
      </c>
      <c r="BR30" s="51"/>
      <c r="BS30" s="17" t="str">
        <f t="shared" si="152"/>
        <v/>
      </c>
      <c r="BT30" s="9"/>
    </row>
    <row r="31" spans="1:72" x14ac:dyDescent="0.25">
      <c r="A31" s="224"/>
      <c r="B31" s="51"/>
      <c r="C31" s="17" t="str">
        <f t="shared" si="153"/>
        <v/>
      </c>
      <c r="D31" s="51"/>
      <c r="E31" s="17" t="str">
        <f t="shared" si="154"/>
        <v/>
      </c>
      <c r="F31" s="51"/>
      <c r="G31" s="17" t="str">
        <f t="shared" si="155"/>
        <v/>
      </c>
      <c r="H31" s="51"/>
      <c r="I31" s="17" t="str">
        <f t="shared" si="156"/>
        <v/>
      </c>
      <c r="J31" s="51"/>
      <c r="K31" s="17" t="str">
        <f t="shared" si="157"/>
        <v/>
      </c>
      <c r="L31" s="51"/>
      <c r="M31" s="17" t="str">
        <f t="shared" si="123"/>
        <v/>
      </c>
      <c r="N31" s="51"/>
      <c r="O31" s="17" t="str">
        <f t="shared" si="124"/>
        <v/>
      </c>
      <c r="P31" s="51"/>
      <c r="Q31" s="17" t="str">
        <f t="shared" si="125"/>
        <v/>
      </c>
      <c r="R31" s="51"/>
      <c r="S31" s="17" t="str">
        <f t="shared" si="126"/>
        <v/>
      </c>
      <c r="T31" s="51"/>
      <c r="U31" s="17" t="str">
        <f t="shared" si="127"/>
        <v/>
      </c>
      <c r="V31" s="51"/>
      <c r="W31" s="17" t="str">
        <f t="shared" si="128"/>
        <v/>
      </c>
      <c r="X31" s="51"/>
      <c r="Y31" s="17" t="str">
        <f t="shared" si="129"/>
        <v/>
      </c>
      <c r="Z31" s="51"/>
      <c r="AA31" s="17" t="str">
        <f t="shared" si="130"/>
        <v/>
      </c>
      <c r="AB31" s="51"/>
      <c r="AC31" s="17" t="str">
        <f t="shared" si="131"/>
        <v/>
      </c>
      <c r="AD31" s="51"/>
      <c r="AE31" s="17" t="str">
        <f t="shared" si="132"/>
        <v/>
      </c>
      <c r="AF31" s="51"/>
      <c r="AG31" s="17" t="str">
        <f t="shared" si="133"/>
        <v/>
      </c>
      <c r="AH31" s="51"/>
      <c r="AI31" s="17" t="str">
        <f t="shared" si="134"/>
        <v/>
      </c>
      <c r="AJ31" s="51"/>
      <c r="AK31" s="17" t="str">
        <f t="shared" si="135"/>
        <v/>
      </c>
      <c r="AL31" s="51"/>
      <c r="AM31" s="17" t="str">
        <f t="shared" si="136"/>
        <v/>
      </c>
      <c r="AN31" s="51"/>
      <c r="AO31" s="17" t="str">
        <f t="shared" si="137"/>
        <v/>
      </c>
      <c r="AP31" s="51"/>
      <c r="AQ31" s="17" t="str">
        <f t="shared" si="138"/>
        <v/>
      </c>
      <c r="AR31" s="51"/>
      <c r="AS31" s="17" t="str">
        <f t="shared" si="139"/>
        <v/>
      </c>
      <c r="AT31" s="51"/>
      <c r="AU31" s="17" t="str">
        <f t="shared" si="140"/>
        <v/>
      </c>
      <c r="AV31" s="51"/>
      <c r="AW31" s="17" t="str">
        <f t="shared" si="141"/>
        <v/>
      </c>
      <c r="AX31" s="51"/>
      <c r="AY31" s="17" t="str">
        <f t="shared" si="142"/>
        <v/>
      </c>
      <c r="AZ31" s="51"/>
      <c r="BA31" s="17" t="str">
        <f t="shared" si="143"/>
        <v/>
      </c>
      <c r="BB31" s="51"/>
      <c r="BC31" s="17" t="str">
        <f t="shared" si="144"/>
        <v/>
      </c>
      <c r="BD31" s="51"/>
      <c r="BE31" s="17" t="str">
        <f t="shared" si="145"/>
        <v/>
      </c>
      <c r="BF31" s="51"/>
      <c r="BG31" s="17" t="str">
        <f t="shared" si="146"/>
        <v/>
      </c>
      <c r="BH31" s="51"/>
      <c r="BI31" s="17" t="str">
        <f t="shared" si="147"/>
        <v/>
      </c>
      <c r="BJ31" s="51"/>
      <c r="BK31" s="17" t="str">
        <f t="shared" si="148"/>
        <v/>
      </c>
      <c r="BL31" s="51"/>
      <c r="BM31" s="17" t="str">
        <f t="shared" si="149"/>
        <v/>
      </c>
      <c r="BN31" s="51"/>
      <c r="BO31" s="17" t="str">
        <f t="shared" si="150"/>
        <v/>
      </c>
      <c r="BP31" s="51"/>
      <c r="BQ31" s="17" t="str">
        <f t="shared" si="151"/>
        <v/>
      </c>
      <c r="BR31" s="51"/>
      <c r="BS31" s="17" t="str">
        <f t="shared" si="152"/>
        <v/>
      </c>
      <c r="BT31" s="9"/>
    </row>
    <row r="32" spans="1:72" x14ac:dyDescent="0.25">
      <c r="A32" s="224"/>
      <c r="B32" s="51"/>
      <c r="C32" s="17" t="str">
        <f t="shared" si="153"/>
        <v/>
      </c>
      <c r="D32" s="51"/>
      <c r="E32" s="17" t="str">
        <f t="shared" si="154"/>
        <v/>
      </c>
      <c r="F32" s="51"/>
      <c r="G32" s="17" t="str">
        <f t="shared" si="155"/>
        <v/>
      </c>
      <c r="H32" s="51"/>
      <c r="I32" s="17" t="str">
        <f t="shared" si="156"/>
        <v/>
      </c>
      <c r="J32" s="51"/>
      <c r="K32" s="17" t="str">
        <f t="shared" si="157"/>
        <v/>
      </c>
      <c r="L32" s="51"/>
      <c r="M32" s="17" t="str">
        <f t="shared" si="123"/>
        <v/>
      </c>
      <c r="N32" s="51"/>
      <c r="O32" s="17" t="str">
        <f t="shared" si="124"/>
        <v/>
      </c>
      <c r="P32" s="51"/>
      <c r="Q32" s="17" t="str">
        <f t="shared" si="125"/>
        <v/>
      </c>
      <c r="R32" s="51"/>
      <c r="S32" s="17" t="str">
        <f t="shared" si="126"/>
        <v/>
      </c>
      <c r="T32" s="51"/>
      <c r="U32" s="17" t="str">
        <f t="shared" si="127"/>
        <v/>
      </c>
      <c r="V32" s="51"/>
      <c r="W32" s="17" t="str">
        <f t="shared" si="128"/>
        <v/>
      </c>
      <c r="X32" s="51"/>
      <c r="Y32" s="17" t="str">
        <f t="shared" si="129"/>
        <v/>
      </c>
      <c r="Z32" s="51"/>
      <c r="AA32" s="17" t="str">
        <f t="shared" si="130"/>
        <v/>
      </c>
      <c r="AB32" s="51"/>
      <c r="AC32" s="17" t="str">
        <f t="shared" si="131"/>
        <v/>
      </c>
      <c r="AD32" s="51"/>
      <c r="AE32" s="17" t="str">
        <f t="shared" si="132"/>
        <v/>
      </c>
      <c r="AF32" s="51"/>
      <c r="AG32" s="17" t="str">
        <f t="shared" si="133"/>
        <v/>
      </c>
      <c r="AH32" s="51"/>
      <c r="AI32" s="17" t="str">
        <f t="shared" si="134"/>
        <v/>
      </c>
      <c r="AJ32" s="51"/>
      <c r="AK32" s="17" t="str">
        <f t="shared" si="135"/>
        <v/>
      </c>
      <c r="AL32" s="51"/>
      <c r="AM32" s="17" t="str">
        <f t="shared" si="136"/>
        <v/>
      </c>
      <c r="AN32" s="51"/>
      <c r="AO32" s="17" t="str">
        <f t="shared" si="137"/>
        <v/>
      </c>
      <c r="AP32" s="51"/>
      <c r="AQ32" s="17" t="str">
        <f t="shared" si="138"/>
        <v/>
      </c>
      <c r="AR32" s="51"/>
      <c r="AS32" s="17" t="str">
        <f t="shared" si="139"/>
        <v/>
      </c>
      <c r="AT32" s="51"/>
      <c r="AU32" s="17" t="str">
        <f t="shared" si="140"/>
        <v/>
      </c>
      <c r="AV32" s="51"/>
      <c r="AW32" s="17" t="str">
        <f t="shared" si="141"/>
        <v/>
      </c>
      <c r="AX32" s="51"/>
      <c r="AY32" s="17" t="str">
        <f t="shared" si="142"/>
        <v/>
      </c>
      <c r="AZ32" s="51"/>
      <c r="BA32" s="17" t="str">
        <f t="shared" si="143"/>
        <v/>
      </c>
      <c r="BB32" s="51"/>
      <c r="BC32" s="17" t="str">
        <f t="shared" si="144"/>
        <v/>
      </c>
      <c r="BD32" s="51"/>
      <c r="BE32" s="17" t="str">
        <f t="shared" si="145"/>
        <v/>
      </c>
      <c r="BF32" s="51"/>
      <c r="BG32" s="17" t="str">
        <f t="shared" si="146"/>
        <v/>
      </c>
      <c r="BH32" s="51"/>
      <c r="BI32" s="17" t="str">
        <f t="shared" si="147"/>
        <v/>
      </c>
      <c r="BJ32" s="51"/>
      <c r="BK32" s="17" t="str">
        <f t="shared" si="148"/>
        <v/>
      </c>
      <c r="BL32" s="51"/>
      <c r="BM32" s="17" t="str">
        <f t="shared" si="149"/>
        <v/>
      </c>
      <c r="BN32" s="51"/>
      <c r="BO32" s="17" t="str">
        <f t="shared" si="150"/>
        <v/>
      </c>
      <c r="BP32" s="51"/>
      <c r="BQ32" s="17" t="str">
        <f t="shared" si="151"/>
        <v/>
      </c>
      <c r="BR32" s="51"/>
      <c r="BS32" s="17" t="str">
        <f t="shared" si="152"/>
        <v/>
      </c>
      <c r="BT32" s="9"/>
    </row>
    <row r="33" spans="1:72" s="14" customFormat="1" ht="16.5" thickBot="1" x14ac:dyDescent="0.3">
      <c r="A33" s="225"/>
      <c r="B33" s="52"/>
      <c r="C33" s="18" t="str">
        <f t="shared" si="153"/>
        <v/>
      </c>
      <c r="D33" s="52"/>
      <c r="E33" s="18" t="str">
        <f t="shared" si="154"/>
        <v/>
      </c>
      <c r="F33" s="52"/>
      <c r="G33" s="18" t="str">
        <f t="shared" si="155"/>
        <v/>
      </c>
      <c r="H33" s="52"/>
      <c r="I33" s="18" t="str">
        <f t="shared" si="156"/>
        <v/>
      </c>
      <c r="J33" s="52"/>
      <c r="K33" s="18" t="str">
        <f t="shared" si="157"/>
        <v/>
      </c>
      <c r="L33" s="52"/>
      <c r="M33" s="18" t="str">
        <f t="shared" si="123"/>
        <v/>
      </c>
      <c r="N33" s="52"/>
      <c r="O33" s="18" t="str">
        <f t="shared" si="124"/>
        <v/>
      </c>
      <c r="P33" s="52"/>
      <c r="Q33" s="18" t="str">
        <f t="shared" si="125"/>
        <v/>
      </c>
      <c r="R33" s="52"/>
      <c r="S33" s="18" t="str">
        <f t="shared" si="126"/>
        <v/>
      </c>
      <c r="T33" s="52"/>
      <c r="U33" s="18" t="str">
        <f t="shared" si="127"/>
        <v/>
      </c>
      <c r="V33" s="52"/>
      <c r="W33" s="18" t="str">
        <f t="shared" si="128"/>
        <v/>
      </c>
      <c r="X33" s="52"/>
      <c r="Y33" s="18" t="str">
        <f t="shared" si="129"/>
        <v/>
      </c>
      <c r="Z33" s="52"/>
      <c r="AA33" s="18" t="str">
        <f t="shared" si="130"/>
        <v/>
      </c>
      <c r="AB33" s="52"/>
      <c r="AC33" s="18" t="str">
        <f t="shared" si="131"/>
        <v/>
      </c>
      <c r="AD33" s="52"/>
      <c r="AE33" s="18" t="str">
        <f t="shared" si="132"/>
        <v/>
      </c>
      <c r="AF33" s="52"/>
      <c r="AG33" s="18" t="str">
        <f t="shared" si="133"/>
        <v/>
      </c>
      <c r="AH33" s="52"/>
      <c r="AI33" s="18" t="str">
        <f t="shared" si="134"/>
        <v/>
      </c>
      <c r="AJ33" s="52"/>
      <c r="AK33" s="18" t="str">
        <f t="shared" si="135"/>
        <v/>
      </c>
      <c r="AL33" s="52"/>
      <c r="AM33" s="18" t="str">
        <f t="shared" si="136"/>
        <v/>
      </c>
      <c r="AN33" s="52"/>
      <c r="AO33" s="18" t="str">
        <f t="shared" si="137"/>
        <v/>
      </c>
      <c r="AP33" s="52"/>
      <c r="AQ33" s="18" t="str">
        <f t="shared" si="138"/>
        <v/>
      </c>
      <c r="AR33" s="52"/>
      <c r="AS33" s="18" t="str">
        <f t="shared" si="139"/>
        <v/>
      </c>
      <c r="AT33" s="52"/>
      <c r="AU33" s="18" t="str">
        <f t="shared" si="140"/>
        <v/>
      </c>
      <c r="AV33" s="52"/>
      <c r="AW33" s="18" t="str">
        <f t="shared" si="141"/>
        <v/>
      </c>
      <c r="AX33" s="52"/>
      <c r="AY33" s="18" t="str">
        <f t="shared" si="142"/>
        <v/>
      </c>
      <c r="AZ33" s="52"/>
      <c r="BA33" s="18" t="str">
        <f t="shared" si="143"/>
        <v/>
      </c>
      <c r="BB33" s="52"/>
      <c r="BC33" s="18" t="str">
        <f t="shared" si="144"/>
        <v/>
      </c>
      <c r="BD33" s="52"/>
      <c r="BE33" s="18" t="str">
        <f t="shared" si="145"/>
        <v/>
      </c>
      <c r="BF33" s="52"/>
      <c r="BG33" s="18" t="str">
        <f t="shared" si="146"/>
        <v/>
      </c>
      <c r="BH33" s="52"/>
      <c r="BI33" s="18" t="str">
        <f t="shared" si="147"/>
        <v/>
      </c>
      <c r="BJ33" s="52"/>
      <c r="BK33" s="18" t="str">
        <f t="shared" si="148"/>
        <v/>
      </c>
      <c r="BL33" s="52"/>
      <c r="BM33" s="18" t="str">
        <f t="shared" si="149"/>
        <v/>
      </c>
      <c r="BN33" s="52"/>
      <c r="BO33" s="18" t="str">
        <f t="shared" si="150"/>
        <v/>
      </c>
      <c r="BP33" s="52"/>
      <c r="BQ33" s="18" t="str">
        <f t="shared" si="151"/>
        <v/>
      </c>
      <c r="BR33" s="52"/>
      <c r="BS33" s="18" t="str">
        <f t="shared" si="152"/>
        <v/>
      </c>
      <c r="BT33" s="13"/>
    </row>
    <row r="34" spans="1:72" s="12" customFormat="1" ht="16.5" customHeight="1" thickTop="1" x14ac:dyDescent="0.25">
      <c r="A34" s="217"/>
      <c r="B34" s="50"/>
      <c r="C34" s="19" t="str">
        <f>IF(B34="","",B34)</f>
        <v/>
      </c>
      <c r="D34" s="50"/>
      <c r="E34" s="19" t="str">
        <f>IF(D34="","",D34)</f>
        <v/>
      </c>
      <c r="F34" s="50"/>
      <c r="G34" s="19" t="str">
        <f>IF(F34="","",F34)</f>
        <v/>
      </c>
      <c r="H34" s="50"/>
      <c r="I34" s="19" t="str">
        <f>IF(H34="","",H34)</f>
        <v/>
      </c>
      <c r="J34" s="50"/>
      <c r="K34" s="19" t="str">
        <f>IF(J34="","",J34)</f>
        <v/>
      </c>
      <c r="L34" s="50"/>
      <c r="M34" s="19" t="str">
        <f t="shared" ref="M34:M41" si="158">IF(L34="","",L34)</f>
        <v/>
      </c>
      <c r="N34" s="50"/>
      <c r="O34" s="19" t="str">
        <f t="shared" si="118"/>
        <v/>
      </c>
      <c r="P34" s="50"/>
      <c r="Q34" s="19" t="str">
        <f t="shared" si="119"/>
        <v/>
      </c>
      <c r="R34" s="50"/>
      <c r="S34" s="19" t="str">
        <f t="shared" si="120"/>
        <v/>
      </c>
      <c r="T34" s="50"/>
      <c r="U34" s="19" t="str">
        <f t="shared" si="4"/>
        <v/>
      </c>
      <c r="V34" s="50"/>
      <c r="W34" s="19" t="str">
        <f t="shared" ref="W34:AK34" si="159">IF(V34="","",V34)</f>
        <v/>
      </c>
      <c r="X34" s="50"/>
      <c r="Y34" s="19" t="str">
        <f t="shared" si="159"/>
        <v/>
      </c>
      <c r="Z34" s="50"/>
      <c r="AA34" s="19" t="str">
        <f t="shared" si="159"/>
        <v/>
      </c>
      <c r="AB34" s="50"/>
      <c r="AC34" s="19" t="str">
        <f t="shared" si="159"/>
        <v/>
      </c>
      <c r="AD34" s="50"/>
      <c r="AE34" s="19" t="str">
        <f t="shared" si="159"/>
        <v/>
      </c>
      <c r="AF34" s="50"/>
      <c r="AG34" s="19" t="str">
        <f t="shared" si="159"/>
        <v/>
      </c>
      <c r="AH34" s="50"/>
      <c r="AI34" s="19" t="str">
        <f t="shared" si="159"/>
        <v/>
      </c>
      <c r="AJ34" s="50"/>
      <c r="AK34" s="19" t="str">
        <f t="shared" si="159"/>
        <v/>
      </c>
      <c r="AL34" s="50"/>
      <c r="AM34" s="19" t="str">
        <f t="shared" ref="AM34:AS34" si="160">IF(AL34="","",AL34)</f>
        <v/>
      </c>
      <c r="AN34" s="50"/>
      <c r="AO34" s="19" t="str">
        <f t="shared" si="160"/>
        <v/>
      </c>
      <c r="AP34" s="50"/>
      <c r="AQ34" s="19" t="str">
        <f t="shared" si="160"/>
        <v/>
      </c>
      <c r="AR34" s="50"/>
      <c r="AS34" s="19" t="str">
        <f t="shared" si="160"/>
        <v/>
      </c>
      <c r="AT34" s="50"/>
      <c r="AU34" s="19" t="str">
        <f>IF(AT34="","",AT34)</f>
        <v/>
      </c>
      <c r="AV34" s="50"/>
      <c r="AW34" s="19" t="str">
        <f>IF(AV34="","",AV34)</f>
        <v/>
      </c>
      <c r="AX34" s="50"/>
      <c r="AY34" s="19" t="str">
        <f>IF(AX34="","",AX34)</f>
        <v/>
      </c>
      <c r="AZ34" s="50"/>
      <c r="BA34" s="19" t="str">
        <f>IF(AZ34="","",AZ34)</f>
        <v/>
      </c>
      <c r="BB34" s="50"/>
      <c r="BC34" s="19" t="str">
        <f>IF(BB34="","",BB34)</f>
        <v/>
      </c>
      <c r="BD34" s="50"/>
      <c r="BE34" s="19" t="str">
        <f>IF(BD34="","",BD34)</f>
        <v/>
      </c>
      <c r="BF34" s="50"/>
      <c r="BG34" s="19" t="str">
        <f>IF(BF34="","",BF34)</f>
        <v/>
      </c>
      <c r="BH34" s="50"/>
      <c r="BI34" s="19" t="str">
        <f>IF(BH34="","",BH34)</f>
        <v/>
      </c>
      <c r="BJ34" s="50"/>
      <c r="BK34" s="19" t="str">
        <f>IF(BJ34="","",BJ34)</f>
        <v/>
      </c>
      <c r="BL34" s="50"/>
      <c r="BM34" s="19" t="str">
        <f>IF(BL34="","",BL34)</f>
        <v/>
      </c>
      <c r="BN34" s="50"/>
      <c r="BO34" s="19" t="str">
        <f>IF(BN34="","",BN34)</f>
        <v/>
      </c>
      <c r="BP34" s="50"/>
      <c r="BQ34" s="19" t="str">
        <f>IF(BP34="","",BP34)</f>
        <v/>
      </c>
      <c r="BR34" s="50"/>
      <c r="BS34" s="19" t="str">
        <f>IF(BR34="","",BR34)</f>
        <v/>
      </c>
      <c r="BT34" s="11"/>
    </row>
    <row r="35" spans="1:72" x14ac:dyDescent="0.25">
      <c r="A35" s="224"/>
      <c r="B35" s="51"/>
      <c r="C35" s="17" t="str">
        <f>IF(B35="","",C34*(1-0.65)+B35*0.65)</f>
        <v/>
      </c>
      <c r="D35" s="51"/>
      <c r="E35" s="17" t="str">
        <f>IF(D35="","",E34*(1-0.65)+D35*0.65)</f>
        <v/>
      </c>
      <c r="F35" s="51"/>
      <c r="G35" s="17" t="str">
        <f>IF(F35="","",G34*(1-0.65)+F35*0.65)</f>
        <v/>
      </c>
      <c r="H35" s="51"/>
      <c r="I35" s="17" t="str">
        <f>IF(H35="","",I34*(1-0.65)+H35*0.65)</f>
        <v/>
      </c>
      <c r="J35" s="51"/>
      <c r="K35" s="17" t="str">
        <f>IF(J35="","",K34*(1-0.65)+J35*0.65)</f>
        <v/>
      </c>
      <c r="L35" s="51"/>
      <c r="M35" s="17" t="str">
        <f t="shared" ref="M35:M40" si="161">IF(L35="","",M34*(1-0.65)+L35*0.65)</f>
        <v/>
      </c>
      <c r="N35" s="51"/>
      <c r="O35" s="17" t="str">
        <f t="shared" ref="O35:O40" si="162">IF(N35="","",O34*(1-0.65)+N35*0.65)</f>
        <v/>
      </c>
      <c r="P35" s="51"/>
      <c r="Q35" s="17" t="str">
        <f t="shared" ref="Q35:Q40" si="163">IF(P35="","",Q34*(1-0.65)+P35*0.65)</f>
        <v/>
      </c>
      <c r="R35" s="51"/>
      <c r="S35" s="17" t="str">
        <f t="shared" ref="S35:S40" si="164">IF(R35="","",S34*(1-0.65)+R35*0.65)</f>
        <v/>
      </c>
      <c r="T35" s="51"/>
      <c r="U35" s="17" t="str">
        <f t="shared" ref="U35:U40" si="165">IF(T35="","",U34*(1-0.65)+T35*0.65)</f>
        <v/>
      </c>
      <c r="V35" s="51"/>
      <c r="W35" s="17" t="str">
        <f t="shared" ref="W35:W40" si="166">IF(V35="","",W34*(1-0.65)+V35*0.65)</f>
        <v/>
      </c>
      <c r="X35" s="51"/>
      <c r="Y35" s="17" t="str">
        <f t="shared" ref="Y35:Y40" si="167">IF(X35="","",Y34*(1-0.65)+X35*0.65)</f>
        <v/>
      </c>
      <c r="Z35" s="51"/>
      <c r="AA35" s="17" t="str">
        <f t="shared" ref="AA35:AA40" si="168">IF(Z35="","",AA34*(1-0.65)+Z35*0.65)</f>
        <v/>
      </c>
      <c r="AB35" s="51"/>
      <c r="AC35" s="17" t="str">
        <f t="shared" ref="AC35:AC40" si="169">IF(AB35="","",AC34*(1-0.65)+AB35*0.65)</f>
        <v/>
      </c>
      <c r="AD35" s="51"/>
      <c r="AE35" s="17" t="str">
        <f t="shared" ref="AE35:AE40" si="170">IF(AD35="","",AE34*(1-0.65)+AD35*0.65)</f>
        <v/>
      </c>
      <c r="AF35" s="51"/>
      <c r="AG35" s="17" t="str">
        <f t="shared" ref="AG35:AG40" si="171">IF(AF35="","",AG34*(1-0.65)+AF35*0.65)</f>
        <v/>
      </c>
      <c r="AH35" s="51"/>
      <c r="AI35" s="17" t="str">
        <f t="shared" ref="AI35:AI40" si="172">IF(AH35="","",AI34*(1-0.65)+AH35*0.65)</f>
        <v/>
      </c>
      <c r="AJ35" s="51"/>
      <c r="AK35" s="17" t="str">
        <f t="shared" ref="AK35:AK40" si="173">IF(AJ35="","",AK34*(1-0.65)+AJ35*0.65)</f>
        <v/>
      </c>
      <c r="AL35" s="51"/>
      <c r="AM35" s="17" t="str">
        <f t="shared" ref="AM35:AM40" si="174">IF(AL35="","",AM34*(1-0.65)+AL35*0.65)</f>
        <v/>
      </c>
      <c r="AN35" s="51"/>
      <c r="AO35" s="17" t="str">
        <f t="shared" ref="AO35:AO40" si="175">IF(AN35="","",AO34*(1-0.65)+AN35*0.65)</f>
        <v/>
      </c>
      <c r="AP35" s="51"/>
      <c r="AQ35" s="17" t="str">
        <f t="shared" ref="AQ35:AQ40" si="176">IF(AP35="","",AQ34*(1-0.65)+AP35*0.65)</f>
        <v/>
      </c>
      <c r="AR35" s="51"/>
      <c r="AS35" s="17" t="str">
        <f t="shared" ref="AS35:AS40" si="177">IF(AR35="","",AS34*(1-0.65)+AR35*0.65)</f>
        <v/>
      </c>
      <c r="AT35" s="51"/>
      <c r="AU35" s="17" t="str">
        <f t="shared" ref="AU35:AU40" si="178">IF(AT35="","",AU34*(1-0.65)+AT35*0.65)</f>
        <v/>
      </c>
      <c r="AV35" s="51"/>
      <c r="AW35" s="17" t="str">
        <f t="shared" ref="AW35:AW40" si="179">IF(AV35="","",AW34*(1-0.65)+AV35*0.65)</f>
        <v/>
      </c>
      <c r="AX35" s="51"/>
      <c r="AY35" s="17" t="str">
        <f t="shared" ref="AY35:AY40" si="180">IF(AX35="","",AY34*(1-0.65)+AX35*0.65)</f>
        <v/>
      </c>
      <c r="AZ35" s="51"/>
      <c r="BA35" s="17" t="str">
        <f t="shared" ref="BA35:BA40" si="181">IF(AZ35="","",BA34*(1-0.65)+AZ35*0.65)</f>
        <v/>
      </c>
      <c r="BB35" s="51"/>
      <c r="BC35" s="17" t="str">
        <f t="shared" ref="BC35:BC40" si="182">IF(BB35="","",BC34*(1-0.65)+BB35*0.65)</f>
        <v/>
      </c>
      <c r="BD35" s="51"/>
      <c r="BE35" s="17" t="str">
        <f t="shared" ref="BE35:BE40" si="183">IF(BD35="","",BE34*(1-0.65)+BD35*0.65)</f>
        <v/>
      </c>
      <c r="BF35" s="51"/>
      <c r="BG35" s="17" t="str">
        <f t="shared" ref="BG35:BG40" si="184">IF(BF35="","",BG34*(1-0.65)+BF35*0.65)</f>
        <v/>
      </c>
      <c r="BH35" s="51"/>
      <c r="BI35" s="17" t="str">
        <f t="shared" ref="BI35:BI40" si="185">IF(BH35="","",BI34*(1-0.65)+BH35*0.65)</f>
        <v/>
      </c>
      <c r="BJ35" s="51"/>
      <c r="BK35" s="17" t="str">
        <f t="shared" ref="BK35:BK40" si="186">IF(BJ35="","",BK34*(1-0.65)+BJ35*0.65)</f>
        <v/>
      </c>
      <c r="BL35" s="51"/>
      <c r="BM35" s="17" t="str">
        <f t="shared" ref="BM35:BM40" si="187">IF(BL35="","",BM34*(1-0.65)+BL35*0.65)</f>
        <v/>
      </c>
      <c r="BN35" s="51"/>
      <c r="BO35" s="17" t="str">
        <f t="shared" ref="BO35:BO40" si="188">IF(BN35="","",BO34*(1-0.65)+BN35*0.65)</f>
        <v/>
      </c>
      <c r="BP35" s="51"/>
      <c r="BQ35" s="17" t="str">
        <f t="shared" ref="BQ35:BQ40" si="189">IF(BP35="","",BQ34*(1-0.65)+BP35*0.65)</f>
        <v/>
      </c>
      <c r="BR35" s="51"/>
      <c r="BS35" s="17" t="str">
        <f t="shared" ref="BS35:BS40" si="190">IF(BR35="","",BS34*(1-0.65)+BR35*0.65)</f>
        <v/>
      </c>
      <c r="BT35" s="9"/>
    </row>
    <row r="36" spans="1:72" x14ac:dyDescent="0.25">
      <c r="A36" s="224"/>
      <c r="B36" s="51"/>
      <c r="C36" s="17" t="str">
        <f t="shared" ref="C36:C40" si="191">IF(B36="","",C35*(1-0.65)+B36*0.65)</f>
        <v/>
      </c>
      <c r="D36" s="51"/>
      <c r="E36" s="17" t="str">
        <f t="shared" ref="E36:E40" si="192">IF(D36="","",E35*(1-0.65)+D36*0.65)</f>
        <v/>
      </c>
      <c r="F36" s="51"/>
      <c r="G36" s="17" t="str">
        <f t="shared" ref="G36:G40" si="193">IF(F36="","",G35*(1-0.65)+F36*0.65)</f>
        <v/>
      </c>
      <c r="H36" s="51"/>
      <c r="I36" s="17" t="str">
        <f t="shared" ref="I36:I40" si="194">IF(H36="","",I35*(1-0.65)+H36*0.65)</f>
        <v/>
      </c>
      <c r="J36" s="51"/>
      <c r="K36" s="17" t="str">
        <f t="shared" ref="K36:K40" si="195">IF(J36="","",K35*(1-0.65)+J36*0.65)</f>
        <v/>
      </c>
      <c r="L36" s="51"/>
      <c r="M36" s="17" t="str">
        <f t="shared" si="161"/>
        <v/>
      </c>
      <c r="N36" s="51"/>
      <c r="O36" s="17" t="str">
        <f t="shared" si="162"/>
        <v/>
      </c>
      <c r="P36" s="51"/>
      <c r="Q36" s="17" t="str">
        <f t="shared" si="163"/>
        <v/>
      </c>
      <c r="R36" s="51"/>
      <c r="S36" s="17" t="str">
        <f t="shared" si="164"/>
        <v/>
      </c>
      <c r="T36" s="51"/>
      <c r="U36" s="17" t="str">
        <f t="shared" si="165"/>
        <v/>
      </c>
      <c r="V36" s="51"/>
      <c r="W36" s="17" t="str">
        <f t="shared" si="166"/>
        <v/>
      </c>
      <c r="X36" s="51"/>
      <c r="Y36" s="17" t="str">
        <f t="shared" si="167"/>
        <v/>
      </c>
      <c r="Z36" s="51"/>
      <c r="AA36" s="17" t="str">
        <f t="shared" si="168"/>
        <v/>
      </c>
      <c r="AB36" s="51"/>
      <c r="AC36" s="17" t="str">
        <f t="shared" si="169"/>
        <v/>
      </c>
      <c r="AD36" s="51"/>
      <c r="AE36" s="17" t="str">
        <f t="shared" si="170"/>
        <v/>
      </c>
      <c r="AF36" s="51"/>
      <c r="AG36" s="17" t="str">
        <f t="shared" si="171"/>
        <v/>
      </c>
      <c r="AH36" s="51"/>
      <c r="AI36" s="17" t="str">
        <f t="shared" si="172"/>
        <v/>
      </c>
      <c r="AJ36" s="51"/>
      <c r="AK36" s="17" t="str">
        <f t="shared" si="173"/>
        <v/>
      </c>
      <c r="AL36" s="51"/>
      <c r="AM36" s="17" t="str">
        <f t="shared" si="174"/>
        <v/>
      </c>
      <c r="AN36" s="51"/>
      <c r="AO36" s="17" t="str">
        <f t="shared" si="175"/>
        <v/>
      </c>
      <c r="AP36" s="51"/>
      <c r="AQ36" s="17" t="str">
        <f t="shared" si="176"/>
        <v/>
      </c>
      <c r="AR36" s="51"/>
      <c r="AS36" s="17" t="str">
        <f t="shared" si="177"/>
        <v/>
      </c>
      <c r="AT36" s="51"/>
      <c r="AU36" s="17" t="str">
        <f t="shared" si="178"/>
        <v/>
      </c>
      <c r="AV36" s="51"/>
      <c r="AW36" s="17" t="str">
        <f t="shared" si="179"/>
        <v/>
      </c>
      <c r="AX36" s="51"/>
      <c r="AY36" s="17" t="str">
        <f t="shared" si="180"/>
        <v/>
      </c>
      <c r="AZ36" s="51"/>
      <c r="BA36" s="17" t="str">
        <f t="shared" si="181"/>
        <v/>
      </c>
      <c r="BB36" s="51"/>
      <c r="BC36" s="17" t="str">
        <f t="shared" si="182"/>
        <v/>
      </c>
      <c r="BD36" s="51"/>
      <c r="BE36" s="17" t="str">
        <f t="shared" si="183"/>
        <v/>
      </c>
      <c r="BF36" s="51"/>
      <c r="BG36" s="17" t="str">
        <f t="shared" si="184"/>
        <v/>
      </c>
      <c r="BH36" s="51"/>
      <c r="BI36" s="17" t="str">
        <f t="shared" si="185"/>
        <v/>
      </c>
      <c r="BJ36" s="51"/>
      <c r="BK36" s="17" t="str">
        <f t="shared" si="186"/>
        <v/>
      </c>
      <c r="BL36" s="51"/>
      <c r="BM36" s="17" t="str">
        <f t="shared" si="187"/>
        <v/>
      </c>
      <c r="BN36" s="51"/>
      <c r="BO36" s="17" t="str">
        <f t="shared" si="188"/>
        <v/>
      </c>
      <c r="BP36" s="51"/>
      <c r="BQ36" s="17" t="str">
        <f t="shared" si="189"/>
        <v/>
      </c>
      <c r="BR36" s="51"/>
      <c r="BS36" s="17" t="str">
        <f t="shared" si="190"/>
        <v/>
      </c>
      <c r="BT36" s="9"/>
    </row>
    <row r="37" spans="1:72" x14ac:dyDescent="0.25">
      <c r="A37" s="224"/>
      <c r="B37" s="51"/>
      <c r="C37" s="17" t="str">
        <f t="shared" si="191"/>
        <v/>
      </c>
      <c r="D37" s="51"/>
      <c r="E37" s="17" t="str">
        <f t="shared" si="192"/>
        <v/>
      </c>
      <c r="F37" s="51"/>
      <c r="G37" s="17" t="str">
        <f t="shared" si="193"/>
        <v/>
      </c>
      <c r="H37" s="51"/>
      <c r="I37" s="17" t="str">
        <f t="shared" si="194"/>
        <v/>
      </c>
      <c r="J37" s="51"/>
      <c r="K37" s="17" t="str">
        <f t="shared" si="195"/>
        <v/>
      </c>
      <c r="L37" s="51"/>
      <c r="M37" s="17" t="str">
        <f t="shared" si="161"/>
        <v/>
      </c>
      <c r="N37" s="51"/>
      <c r="O37" s="17" t="str">
        <f t="shared" si="162"/>
        <v/>
      </c>
      <c r="P37" s="51"/>
      <c r="Q37" s="17" t="str">
        <f t="shared" si="163"/>
        <v/>
      </c>
      <c r="R37" s="51"/>
      <c r="S37" s="17" t="str">
        <f t="shared" si="164"/>
        <v/>
      </c>
      <c r="T37" s="51"/>
      <c r="U37" s="17" t="str">
        <f t="shared" si="165"/>
        <v/>
      </c>
      <c r="V37" s="51"/>
      <c r="W37" s="17" t="str">
        <f t="shared" si="166"/>
        <v/>
      </c>
      <c r="X37" s="51"/>
      <c r="Y37" s="17" t="str">
        <f t="shared" si="167"/>
        <v/>
      </c>
      <c r="Z37" s="51"/>
      <c r="AA37" s="17" t="str">
        <f t="shared" si="168"/>
        <v/>
      </c>
      <c r="AB37" s="51"/>
      <c r="AC37" s="17" t="str">
        <f t="shared" si="169"/>
        <v/>
      </c>
      <c r="AD37" s="51"/>
      <c r="AE37" s="17" t="str">
        <f t="shared" si="170"/>
        <v/>
      </c>
      <c r="AF37" s="51"/>
      <c r="AG37" s="17" t="str">
        <f t="shared" si="171"/>
        <v/>
      </c>
      <c r="AH37" s="51"/>
      <c r="AI37" s="17" t="str">
        <f t="shared" si="172"/>
        <v/>
      </c>
      <c r="AJ37" s="51"/>
      <c r="AK37" s="17" t="str">
        <f t="shared" si="173"/>
        <v/>
      </c>
      <c r="AL37" s="51"/>
      <c r="AM37" s="17" t="str">
        <f t="shared" si="174"/>
        <v/>
      </c>
      <c r="AN37" s="51"/>
      <c r="AO37" s="17" t="str">
        <f t="shared" si="175"/>
        <v/>
      </c>
      <c r="AP37" s="51"/>
      <c r="AQ37" s="17" t="str">
        <f t="shared" si="176"/>
        <v/>
      </c>
      <c r="AR37" s="51"/>
      <c r="AS37" s="17" t="str">
        <f t="shared" si="177"/>
        <v/>
      </c>
      <c r="AT37" s="51"/>
      <c r="AU37" s="17" t="str">
        <f t="shared" si="178"/>
        <v/>
      </c>
      <c r="AV37" s="51"/>
      <c r="AW37" s="17" t="str">
        <f t="shared" si="179"/>
        <v/>
      </c>
      <c r="AX37" s="51"/>
      <c r="AY37" s="17" t="str">
        <f t="shared" si="180"/>
        <v/>
      </c>
      <c r="AZ37" s="51"/>
      <c r="BA37" s="17" t="str">
        <f t="shared" si="181"/>
        <v/>
      </c>
      <c r="BB37" s="51"/>
      <c r="BC37" s="17" t="str">
        <f t="shared" si="182"/>
        <v/>
      </c>
      <c r="BD37" s="51"/>
      <c r="BE37" s="17" t="str">
        <f t="shared" si="183"/>
        <v/>
      </c>
      <c r="BF37" s="51"/>
      <c r="BG37" s="17" t="str">
        <f t="shared" si="184"/>
        <v/>
      </c>
      <c r="BH37" s="51"/>
      <c r="BI37" s="17" t="str">
        <f t="shared" si="185"/>
        <v/>
      </c>
      <c r="BJ37" s="51"/>
      <c r="BK37" s="17" t="str">
        <f t="shared" si="186"/>
        <v/>
      </c>
      <c r="BL37" s="51"/>
      <c r="BM37" s="17" t="str">
        <f t="shared" si="187"/>
        <v/>
      </c>
      <c r="BN37" s="51"/>
      <c r="BO37" s="17" t="str">
        <f t="shared" si="188"/>
        <v/>
      </c>
      <c r="BP37" s="51"/>
      <c r="BQ37" s="17" t="str">
        <f t="shared" si="189"/>
        <v/>
      </c>
      <c r="BR37" s="51"/>
      <c r="BS37" s="17" t="str">
        <f t="shared" si="190"/>
        <v/>
      </c>
      <c r="BT37" s="9"/>
    </row>
    <row r="38" spans="1:72" x14ac:dyDescent="0.25">
      <c r="A38" s="224"/>
      <c r="B38" s="51"/>
      <c r="C38" s="17" t="str">
        <f t="shared" si="191"/>
        <v/>
      </c>
      <c r="D38" s="51"/>
      <c r="E38" s="17" t="str">
        <f t="shared" si="192"/>
        <v/>
      </c>
      <c r="F38" s="51"/>
      <c r="G38" s="17" t="str">
        <f t="shared" si="193"/>
        <v/>
      </c>
      <c r="H38" s="51"/>
      <c r="I38" s="17" t="str">
        <f t="shared" si="194"/>
        <v/>
      </c>
      <c r="J38" s="51"/>
      <c r="K38" s="17" t="str">
        <f t="shared" si="195"/>
        <v/>
      </c>
      <c r="L38" s="51"/>
      <c r="M38" s="17" t="str">
        <f t="shared" si="161"/>
        <v/>
      </c>
      <c r="N38" s="51"/>
      <c r="O38" s="17" t="str">
        <f t="shared" si="162"/>
        <v/>
      </c>
      <c r="P38" s="51"/>
      <c r="Q38" s="17" t="str">
        <f t="shared" si="163"/>
        <v/>
      </c>
      <c r="R38" s="51"/>
      <c r="S38" s="17" t="str">
        <f t="shared" si="164"/>
        <v/>
      </c>
      <c r="T38" s="51"/>
      <c r="U38" s="17" t="str">
        <f t="shared" si="165"/>
        <v/>
      </c>
      <c r="V38" s="51"/>
      <c r="W38" s="17" t="str">
        <f t="shared" si="166"/>
        <v/>
      </c>
      <c r="X38" s="51"/>
      <c r="Y38" s="17" t="str">
        <f t="shared" si="167"/>
        <v/>
      </c>
      <c r="Z38" s="51"/>
      <c r="AA38" s="17" t="str">
        <f t="shared" si="168"/>
        <v/>
      </c>
      <c r="AB38" s="51"/>
      <c r="AC38" s="17" t="str">
        <f t="shared" si="169"/>
        <v/>
      </c>
      <c r="AD38" s="51"/>
      <c r="AE38" s="17" t="str">
        <f t="shared" si="170"/>
        <v/>
      </c>
      <c r="AF38" s="51"/>
      <c r="AG38" s="17" t="str">
        <f t="shared" si="171"/>
        <v/>
      </c>
      <c r="AH38" s="51"/>
      <c r="AI38" s="17" t="str">
        <f t="shared" si="172"/>
        <v/>
      </c>
      <c r="AJ38" s="51"/>
      <c r="AK38" s="17" t="str">
        <f t="shared" si="173"/>
        <v/>
      </c>
      <c r="AL38" s="51"/>
      <c r="AM38" s="17" t="str">
        <f t="shared" si="174"/>
        <v/>
      </c>
      <c r="AN38" s="51"/>
      <c r="AO38" s="17" t="str">
        <f t="shared" si="175"/>
        <v/>
      </c>
      <c r="AP38" s="51"/>
      <c r="AQ38" s="17" t="str">
        <f t="shared" si="176"/>
        <v/>
      </c>
      <c r="AR38" s="51"/>
      <c r="AS38" s="17" t="str">
        <f t="shared" si="177"/>
        <v/>
      </c>
      <c r="AT38" s="51"/>
      <c r="AU38" s="17" t="str">
        <f t="shared" si="178"/>
        <v/>
      </c>
      <c r="AV38" s="51"/>
      <c r="AW38" s="17" t="str">
        <f t="shared" si="179"/>
        <v/>
      </c>
      <c r="AX38" s="51"/>
      <c r="AY38" s="17" t="str">
        <f t="shared" si="180"/>
        <v/>
      </c>
      <c r="AZ38" s="51"/>
      <c r="BA38" s="17" t="str">
        <f t="shared" si="181"/>
        <v/>
      </c>
      <c r="BB38" s="51"/>
      <c r="BC38" s="17" t="str">
        <f t="shared" si="182"/>
        <v/>
      </c>
      <c r="BD38" s="51"/>
      <c r="BE38" s="17" t="str">
        <f t="shared" si="183"/>
        <v/>
      </c>
      <c r="BF38" s="51"/>
      <c r="BG38" s="17" t="str">
        <f t="shared" si="184"/>
        <v/>
      </c>
      <c r="BH38" s="51"/>
      <c r="BI38" s="17" t="str">
        <f t="shared" si="185"/>
        <v/>
      </c>
      <c r="BJ38" s="51"/>
      <c r="BK38" s="17" t="str">
        <f t="shared" si="186"/>
        <v/>
      </c>
      <c r="BL38" s="51"/>
      <c r="BM38" s="17" t="str">
        <f t="shared" si="187"/>
        <v/>
      </c>
      <c r="BN38" s="51"/>
      <c r="BO38" s="17" t="str">
        <f t="shared" si="188"/>
        <v/>
      </c>
      <c r="BP38" s="51"/>
      <c r="BQ38" s="17" t="str">
        <f t="shared" si="189"/>
        <v/>
      </c>
      <c r="BR38" s="51"/>
      <c r="BS38" s="17" t="str">
        <f t="shared" si="190"/>
        <v/>
      </c>
      <c r="BT38" s="9"/>
    </row>
    <row r="39" spans="1:72" x14ac:dyDescent="0.25">
      <c r="A39" s="224"/>
      <c r="B39" s="51"/>
      <c r="C39" s="17" t="str">
        <f t="shared" si="191"/>
        <v/>
      </c>
      <c r="D39" s="51"/>
      <c r="E39" s="17" t="str">
        <f t="shared" si="192"/>
        <v/>
      </c>
      <c r="F39" s="51"/>
      <c r="G39" s="17" t="str">
        <f t="shared" si="193"/>
        <v/>
      </c>
      <c r="H39" s="51"/>
      <c r="I39" s="17" t="str">
        <f t="shared" si="194"/>
        <v/>
      </c>
      <c r="J39" s="51"/>
      <c r="K39" s="17" t="str">
        <f t="shared" si="195"/>
        <v/>
      </c>
      <c r="L39" s="51"/>
      <c r="M39" s="17" t="str">
        <f t="shared" si="161"/>
        <v/>
      </c>
      <c r="N39" s="51"/>
      <c r="O39" s="17" t="str">
        <f t="shared" si="162"/>
        <v/>
      </c>
      <c r="P39" s="51"/>
      <c r="Q39" s="17" t="str">
        <f t="shared" si="163"/>
        <v/>
      </c>
      <c r="R39" s="51"/>
      <c r="S39" s="17" t="str">
        <f t="shared" si="164"/>
        <v/>
      </c>
      <c r="T39" s="51"/>
      <c r="U39" s="17" t="str">
        <f t="shared" si="165"/>
        <v/>
      </c>
      <c r="V39" s="51"/>
      <c r="W39" s="17" t="str">
        <f t="shared" si="166"/>
        <v/>
      </c>
      <c r="X39" s="51"/>
      <c r="Y39" s="17" t="str">
        <f t="shared" si="167"/>
        <v/>
      </c>
      <c r="Z39" s="51"/>
      <c r="AA39" s="17" t="str">
        <f t="shared" si="168"/>
        <v/>
      </c>
      <c r="AB39" s="51"/>
      <c r="AC39" s="17" t="str">
        <f t="shared" si="169"/>
        <v/>
      </c>
      <c r="AD39" s="51"/>
      <c r="AE39" s="17" t="str">
        <f t="shared" si="170"/>
        <v/>
      </c>
      <c r="AF39" s="51"/>
      <c r="AG39" s="17" t="str">
        <f t="shared" si="171"/>
        <v/>
      </c>
      <c r="AH39" s="51"/>
      <c r="AI39" s="17" t="str">
        <f t="shared" si="172"/>
        <v/>
      </c>
      <c r="AJ39" s="51"/>
      <c r="AK39" s="17" t="str">
        <f t="shared" si="173"/>
        <v/>
      </c>
      <c r="AL39" s="51"/>
      <c r="AM39" s="17" t="str">
        <f t="shared" si="174"/>
        <v/>
      </c>
      <c r="AN39" s="51"/>
      <c r="AO39" s="17" t="str">
        <f t="shared" si="175"/>
        <v/>
      </c>
      <c r="AP39" s="51"/>
      <c r="AQ39" s="17" t="str">
        <f t="shared" si="176"/>
        <v/>
      </c>
      <c r="AR39" s="51"/>
      <c r="AS39" s="17" t="str">
        <f t="shared" si="177"/>
        <v/>
      </c>
      <c r="AT39" s="51"/>
      <c r="AU39" s="17" t="str">
        <f t="shared" si="178"/>
        <v/>
      </c>
      <c r="AV39" s="51"/>
      <c r="AW39" s="17" t="str">
        <f t="shared" si="179"/>
        <v/>
      </c>
      <c r="AX39" s="51"/>
      <c r="AY39" s="17" t="str">
        <f t="shared" si="180"/>
        <v/>
      </c>
      <c r="AZ39" s="51"/>
      <c r="BA39" s="17" t="str">
        <f t="shared" si="181"/>
        <v/>
      </c>
      <c r="BB39" s="51"/>
      <c r="BC39" s="17" t="str">
        <f t="shared" si="182"/>
        <v/>
      </c>
      <c r="BD39" s="51"/>
      <c r="BE39" s="17" t="str">
        <f t="shared" si="183"/>
        <v/>
      </c>
      <c r="BF39" s="51"/>
      <c r="BG39" s="17" t="str">
        <f t="shared" si="184"/>
        <v/>
      </c>
      <c r="BH39" s="51"/>
      <c r="BI39" s="17" t="str">
        <f t="shared" si="185"/>
        <v/>
      </c>
      <c r="BJ39" s="51"/>
      <c r="BK39" s="17" t="str">
        <f t="shared" si="186"/>
        <v/>
      </c>
      <c r="BL39" s="51"/>
      <c r="BM39" s="17" t="str">
        <f t="shared" si="187"/>
        <v/>
      </c>
      <c r="BN39" s="51"/>
      <c r="BO39" s="17" t="str">
        <f t="shared" si="188"/>
        <v/>
      </c>
      <c r="BP39" s="51"/>
      <c r="BQ39" s="17" t="str">
        <f t="shared" si="189"/>
        <v/>
      </c>
      <c r="BR39" s="51"/>
      <c r="BS39" s="17" t="str">
        <f t="shared" si="190"/>
        <v/>
      </c>
      <c r="BT39" s="9"/>
    </row>
    <row r="40" spans="1:72" s="14" customFormat="1" ht="16.5" thickBot="1" x14ac:dyDescent="0.3">
      <c r="A40" s="225"/>
      <c r="B40" s="52"/>
      <c r="C40" s="18" t="str">
        <f t="shared" si="191"/>
        <v/>
      </c>
      <c r="D40" s="52"/>
      <c r="E40" s="18" t="str">
        <f t="shared" si="192"/>
        <v/>
      </c>
      <c r="F40" s="52"/>
      <c r="G40" s="18" t="str">
        <f t="shared" si="193"/>
        <v/>
      </c>
      <c r="H40" s="52"/>
      <c r="I40" s="18" t="str">
        <f t="shared" si="194"/>
        <v/>
      </c>
      <c r="J40" s="52"/>
      <c r="K40" s="18" t="str">
        <f t="shared" si="195"/>
        <v/>
      </c>
      <c r="L40" s="52"/>
      <c r="M40" s="18" t="str">
        <f t="shared" si="161"/>
        <v/>
      </c>
      <c r="N40" s="52"/>
      <c r="O40" s="18" t="str">
        <f t="shared" si="162"/>
        <v/>
      </c>
      <c r="P40" s="52"/>
      <c r="Q40" s="18" t="str">
        <f t="shared" si="163"/>
        <v/>
      </c>
      <c r="R40" s="52"/>
      <c r="S40" s="18" t="str">
        <f t="shared" si="164"/>
        <v/>
      </c>
      <c r="T40" s="52"/>
      <c r="U40" s="18" t="str">
        <f t="shared" si="165"/>
        <v/>
      </c>
      <c r="V40" s="52"/>
      <c r="W40" s="18" t="str">
        <f t="shared" si="166"/>
        <v/>
      </c>
      <c r="X40" s="52"/>
      <c r="Y40" s="18" t="str">
        <f t="shared" si="167"/>
        <v/>
      </c>
      <c r="Z40" s="52"/>
      <c r="AA40" s="18" t="str">
        <f t="shared" si="168"/>
        <v/>
      </c>
      <c r="AB40" s="52"/>
      <c r="AC40" s="18" t="str">
        <f t="shared" si="169"/>
        <v/>
      </c>
      <c r="AD40" s="52"/>
      <c r="AE40" s="18" t="str">
        <f t="shared" si="170"/>
        <v/>
      </c>
      <c r="AF40" s="52"/>
      <c r="AG40" s="18" t="str">
        <f t="shared" si="171"/>
        <v/>
      </c>
      <c r="AH40" s="52"/>
      <c r="AI40" s="18" t="str">
        <f t="shared" si="172"/>
        <v/>
      </c>
      <c r="AJ40" s="52"/>
      <c r="AK40" s="18" t="str">
        <f t="shared" si="173"/>
        <v/>
      </c>
      <c r="AL40" s="52"/>
      <c r="AM40" s="18" t="str">
        <f t="shared" si="174"/>
        <v/>
      </c>
      <c r="AN40" s="52"/>
      <c r="AO40" s="18" t="str">
        <f t="shared" si="175"/>
        <v/>
      </c>
      <c r="AP40" s="52"/>
      <c r="AQ40" s="18" t="str">
        <f t="shared" si="176"/>
        <v/>
      </c>
      <c r="AR40" s="52"/>
      <c r="AS40" s="18" t="str">
        <f t="shared" si="177"/>
        <v/>
      </c>
      <c r="AT40" s="52"/>
      <c r="AU40" s="18" t="str">
        <f t="shared" si="178"/>
        <v/>
      </c>
      <c r="AV40" s="52"/>
      <c r="AW40" s="18" t="str">
        <f t="shared" si="179"/>
        <v/>
      </c>
      <c r="AX40" s="52"/>
      <c r="AY40" s="18" t="str">
        <f t="shared" si="180"/>
        <v/>
      </c>
      <c r="AZ40" s="52"/>
      <c r="BA40" s="18" t="str">
        <f t="shared" si="181"/>
        <v/>
      </c>
      <c r="BB40" s="52"/>
      <c r="BC40" s="18" t="str">
        <f t="shared" si="182"/>
        <v/>
      </c>
      <c r="BD40" s="52"/>
      <c r="BE40" s="18" t="str">
        <f t="shared" si="183"/>
        <v/>
      </c>
      <c r="BF40" s="52"/>
      <c r="BG40" s="18" t="str">
        <f t="shared" si="184"/>
        <v/>
      </c>
      <c r="BH40" s="52"/>
      <c r="BI40" s="18" t="str">
        <f t="shared" si="185"/>
        <v/>
      </c>
      <c r="BJ40" s="52"/>
      <c r="BK40" s="18" t="str">
        <f t="shared" si="186"/>
        <v/>
      </c>
      <c r="BL40" s="52"/>
      <c r="BM40" s="18" t="str">
        <f t="shared" si="187"/>
        <v/>
      </c>
      <c r="BN40" s="52"/>
      <c r="BO40" s="18" t="str">
        <f t="shared" si="188"/>
        <v/>
      </c>
      <c r="BP40" s="52"/>
      <c r="BQ40" s="18" t="str">
        <f t="shared" si="189"/>
        <v/>
      </c>
      <c r="BR40" s="52"/>
      <c r="BS40" s="18" t="str">
        <f t="shared" si="190"/>
        <v/>
      </c>
      <c r="BT40" s="13"/>
    </row>
    <row r="41" spans="1:72" s="12" customFormat="1" ht="16.5" thickTop="1" x14ac:dyDescent="0.25">
      <c r="A41" s="217"/>
      <c r="B41" s="50"/>
      <c r="C41" s="19" t="str">
        <f>IF(B41="","",B41)</f>
        <v/>
      </c>
      <c r="D41" s="50"/>
      <c r="E41" s="19" t="str">
        <f>IF(D41="","",D41)</f>
        <v/>
      </c>
      <c r="F41" s="50"/>
      <c r="G41" s="19" t="str">
        <f>IF(F41="","",F41)</f>
        <v/>
      </c>
      <c r="H41" s="50"/>
      <c r="I41" s="19" t="str">
        <f>IF(H41="","",H41)</f>
        <v/>
      </c>
      <c r="J41" s="50"/>
      <c r="K41" s="19" t="str">
        <f>IF(J41="","",J41)</f>
        <v/>
      </c>
      <c r="L41" s="50"/>
      <c r="M41" s="19" t="str">
        <f t="shared" si="158"/>
        <v/>
      </c>
      <c r="N41" s="50"/>
      <c r="O41" s="19" t="str">
        <f t="shared" si="118"/>
        <v/>
      </c>
      <c r="P41" s="50"/>
      <c r="Q41" s="19" t="str">
        <f t="shared" si="119"/>
        <v/>
      </c>
      <c r="R41" s="50"/>
      <c r="S41" s="19" t="str">
        <f t="shared" si="120"/>
        <v/>
      </c>
      <c r="T41" s="50"/>
      <c r="U41" s="19" t="str">
        <f t="shared" si="4"/>
        <v/>
      </c>
      <c r="V41" s="50"/>
      <c r="W41" s="19" t="str">
        <f t="shared" ref="W41:AK41" si="196">IF(V41="","",V41)</f>
        <v/>
      </c>
      <c r="X41" s="50"/>
      <c r="Y41" s="19" t="str">
        <f t="shared" si="196"/>
        <v/>
      </c>
      <c r="Z41" s="50"/>
      <c r="AA41" s="19" t="str">
        <f t="shared" si="196"/>
        <v/>
      </c>
      <c r="AB41" s="50"/>
      <c r="AC41" s="19" t="str">
        <f t="shared" si="196"/>
        <v/>
      </c>
      <c r="AD41" s="50"/>
      <c r="AE41" s="19" t="str">
        <f t="shared" si="196"/>
        <v/>
      </c>
      <c r="AF41" s="50"/>
      <c r="AG41" s="19" t="str">
        <f t="shared" si="196"/>
        <v/>
      </c>
      <c r="AH41" s="50"/>
      <c r="AI41" s="19" t="str">
        <f t="shared" si="196"/>
        <v/>
      </c>
      <c r="AJ41" s="50"/>
      <c r="AK41" s="19" t="str">
        <f t="shared" si="196"/>
        <v/>
      </c>
      <c r="AL41" s="50"/>
      <c r="AM41" s="19" t="str">
        <f t="shared" ref="AM41:AS41" si="197">IF(AL41="","",AL41)</f>
        <v/>
      </c>
      <c r="AN41" s="50"/>
      <c r="AO41" s="19" t="str">
        <f t="shared" si="197"/>
        <v/>
      </c>
      <c r="AP41" s="50"/>
      <c r="AQ41" s="19" t="str">
        <f t="shared" si="197"/>
        <v/>
      </c>
      <c r="AR41" s="50"/>
      <c r="AS41" s="19" t="str">
        <f t="shared" si="197"/>
        <v/>
      </c>
      <c r="AT41" s="50"/>
      <c r="AU41" s="19" t="str">
        <f>IF(AT41="","",AT41)</f>
        <v/>
      </c>
      <c r="AV41" s="50"/>
      <c r="AW41" s="19" t="str">
        <f>IF(AV41="","",AV41)</f>
        <v/>
      </c>
      <c r="AX41" s="50"/>
      <c r="AY41" s="19" t="str">
        <f>IF(AX41="","",AX41)</f>
        <v/>
      </c>
      <c r="AZ41" s="50"/>
      <c r="BA41" s="19" t="str">
        <f>IF(AZ41="","",AZ41)</f>
        <v/>
      </c>
      <c r="BB41" s="50"/>
      <c r="BC41" s="19" t="str">
        <f>IF(BB41="","",BB41)</f>
        <v/>
      </c>
      <c r="BD41" s="50"/>
      <c r="BE41" s="19" t="str">
        <f>IF(BD41="","",BD41)</f>
        <v/>
      </c>
      <c r="BF41" s="50"/>
      <c r="BG41" s="19" t="str">
        <f>IF(BF41="","",BF41)</f>
        <v/>
      </c>
      <c r="BH41" s="50"/>
      <c r="BI41" s="19" t="str">
        <f>IF(BH41="","",BH41)</f>
        <v/>
      </c>
      <c r="BJ41" s="50"/>
      <c r="BK41" s="19" t="str">
        <f>IF(BJ41="","",BJ41)</f>
        <v/>
      </c>
      <c r="BL41" s="50"/>
      <c r="BM41" s="19" t="str">
        <f>IF(BL41="","",BL41)</f>
        <v/>
      </c>
      <c r="BN41" s="50"/>
      <c r="BO41" s="19" t="str">
        <f>IF(BN41="","",BN41)</f>
        <v/>
      </c>
      <c r="BP41" s="50"/>
      <c r="BQ41" s="19" t="str">
        <f>IF(BP41="","",BP41)</f>
        <v/>
      </c>
      <c r="BR41" s="50"/>
      <c r="BS41" s="19" t="str">
        <f>IF(BR41="","",BR41)</f>
        <v/>
      </c>
      <c r="BT41" s="11"/>
    </row>
    <row r="42" spans="1:72" x14ac:dyDescent="0.25">
      <c r="A42" s="224"/>
      <c r="B42" s="51"/>
      <c r="C42" s="17" t="str">
        <f>IF(B42="","",C41*(1-0.65)+B42*0.65)</f>
        <v/>
      </c>
      <c r="D42" s="51"/>
      <c r="E42" s="17" t="str">
        <f>IF(D42="","",E41*(1-0.65)+D42*0.65)</f>
        <v/>
      </c>
      <c r="F42" s="51"/>
      <c r="G42" s="17" t="str">
        <f>IF(F42="","",G41*(1-0.65)+F42*0.65)</f>
        <v/>
      </c>
      <c r="H42" s="51"/>
      <c r="I42" s="17" t="str">
        <f>IF(H42="","",I41*(1-0.65)+H42*0.65)</f>
        <v/>
      </c>
      <c r="J42" s="51"/>
      <c r="K42" s="17" t="str">
        <f>IF(J42="","",K41*(1-0.65)+J42*0.65)</f>
        <v/>
      </c>
      <c r="L42" s="51"/>
      <c r="M42" s="17" t="str">
        <f t="shared" ref="M42:M47" si="198">IF(L42="","",M41*(1-0.65)+L42*0.65)</f>
        <v/>
      </c>
      <c r="N42" s="51"/>
      <c r="O42" s="17" t="str">
        <f t="shared" ref="O42:O47" si="199">IF(N42="","",O41*(1-0.65)+N42*0.65)</f>
        <v/>
      </c>
      <c r="P42" s="51"/>
      <c r="Q42" s="17" t="str">
        <f t="shared" ref="Q42:Q47" si="200">IF(P42="","",Q41*(1-0.65)+P42*0.65)</f>
        <v/>
      </c>
      <c r="R42" s="51"/>
      <c r="S42" s="17" t="str">
        <f t="shared" ref="S42:S47" si="201">IF(R42="","",S41*(1-0.65)+R42*0.65)</f>
        <v/>
      </c>
      <c r="T42" s="51"/>
      <c r="U42" s="17" t="str">
        <f t="shared" ref="U42:U47" si="202">IF(T42="","",U41*(1-0.65)+T42*0.65)</f>
        <v/>
      </c>
      <c r="V42" s="51"/>
      <c r="W42" s="17" t="str">
        <f t="shared" ref="W42:W47" si="203">IF(V42="","",W41*(1-0.65)+V42*0.65)</f>
        <v/>
      </c>
      <c r="X42" s="51"/>
      <c r="Y42" s="17" t="str">
        <f t="shared" ref="Y42:Y47" si="204">IF(X42="","",Y41*(1-0.65)+X42*0.65)</f>
        <v/>
      </c>
      <c r="Z42" s="51"/>
      <c r="AA42" s="17" t="str">
        <f t="shared" ref="AA42:AA47" si="205">IF(Z42="","",AA41*(1-0.65)+Z42*0.65)</f>
        <v/>
      </c>
      <c r="AB42" s="51"/>
      <c r="AC42" s="17" t="str">
        <f t="shared" ref="AC42:AC47" si="206">IF(AB42="","",AC41*(1-0.65)+AB42*0.65)</f>
        <v/>
      </c>
      <c r="AD42" s="51"/>
      <c r="AE42" s="17" t="str">
        <f t="shared" ref="AE42:AE47" si="207">IF(AD42="","",AE41*(1-0.65)+AD42*0.65)</f>
        <v/>
      </c>
      <c r="AF42" s="51"/>
      <c r="AG42" s="17" t="str">
        <f t="shared" ref="AG42:AG47" si="208">IF(AF42="","",AG41*(1-0.65)+AF42*0.65)</f>
        <v/>
      </c>
      <c r="AH42" s="51"/>
      <c r="AI42" s="17" t="str">
        <f t="shared" ref="AI42:AI47" si="209">IF(AH42="","",AI41*(1-0.65)+AH42*0.65)</f>
        <v/>
      </c>
      <c r="AJ42" s="51"/>
      <c r="AK42" s="17" t="str">
        <f t="shared" ref="AK42:AK47" si="210">IF(AJ42="","",AK41*(1-0.65)+AJ42*0.65)</f>
        <v/>
      </c>
      <c r="AL42" s="51"/>
      <c r="AM42" s="17" t="str">
        <f t="shared" ref="AM42:AM47" si="211">IF(AL42="","",AM41*(1-0.65)+AL42*0.65)</f>
        <v/>
      </c>
      <c r="AN42" s="51"/>
      <c r="AO42" s="17" t="str">
        <f t="shared" ref="AO42:AO47" si="212">IF(AN42="","",AO41*(1-0.65)+AN42*0.65)</f>
        <v/>
      </c>
      <c r="AP42" s="51"/>
      <c r="AQ42" s="17" t="str">
        <f t="shared" ref="AQ42:AQ47" si="213">IF(AP42="","",AQ41*(1-0.65)+AP42*0.65)</f>
        <v/>
      </c>
      <c r="AR42" s="51"/>
      <c r="AS42" s="17" t="str">
        <f t="shared" ref="AS42:AS47" si="214">IF(AR42="","",AS41*(1-0.65)+AR42*0.65)</f>
        <v/>
      </c>
      <c r="AT42" s="51"/>
      <c r="AU42" s="17" t="str">
        <f t="shared" ref="AU42:AU47" si="215">IF(AT42="","",AU41*(1-0.65)+AT42*0.65)</f>
        <v/>
      </c>
      <c r="AV42" s="51"/>
      <c r="AW42" s="17" t="str">
        <f t="shared" ref="AW42:AW47" si="216">IF(AV42="","",AW41*(1-0.65)+AV42*0.65)</f>
        <v/>
      </c>
      <c r="AX42" s="51"/>
      <c r="AY42" s="17" t="str">
        <f t="shared" ref="AY42:AY47" si="217">IF(AX42="","",AY41*(1-0.65)+AX42*0.65)</f>
        <v/>
      </c>
      <c r="AZ42" s="51"/>
      <c r="BA42" s="17" t="str">
        <f t="shared" ref="BA42:BA47" si="218">IF(AZ42="","",BA41*(1-0.65)+AZ42*0.65)</f>
        <v/>
      </c>
      <c r="BB42" s="51"/>
      <c r="BC42" s="17" t="str">
        <f t="shared" ref="BC42:BC47" si="219">IF(BB42="","",BC41*(1-0.65)+BB42*0.65)</f>
        <v/>
      </c>
      <c r="BD42" s="51"/>
      <c r="BE42" s="17" t="str">
        <f t="shared" ref="BE42:BE47" si="220">IF(BD42="","",BE41*(1-0.65)+BD42*0.65)</f>
        <v/>
      </c>
      <c r="BF42" s="51"/>
      <c r="BG42" s="17" t="str">
        <f t="shared" ref="BG42:BG47" si="221">IF(BF42="","",BG41*(1-0.65)+BF42*0.65)</f>
        <v/>
      </c>
      <c r="BH42" s="51"/>
      <c r="BI42" s="17" t="str">
        <f t="shared" ref="BI42:BI47" si="222">IF(BH42="","",BI41*(1-0.65)+BH42*0.65)</f>
        <v/>
      </c>
      <c r="BJ42" s="51"/>
      <c r="BK42" s="17" t="str">
        <f t="shared" ref="BK42:BK47" si="223">IF(BJ42="","",BK41*(1-0.65)+BJ42*0.65)</f>
        <v/>
      </c>
      <c r="BL42" s="51"/>
      <c r="BM42" s="17" t="str">
        <f t="shared" ref="BM42:BM47" si="224">IF(BL42="","",BM41*(1-0.65)+BL42*0.65)</f>
        <v/>
      </c>
      <c r="BN42" s="51"/>
      <c r="BO42" s="17" t="str">
        <f t="shared" ref="BO42:BO47" si="225">IF(BN42="","",BO41*(1-0.65)+BN42*0.65)</f>
        <v/>
      </c>
      <c r="BP42" s="51"/>
      <c r="BQ42" s="17" t="str">
        <f t="shared" ref="BQ42:BQ47" si="226">IF(BP42="","",BQ41*(1-0.65)+BP42*0.65)</f>
        <v/>
      </c>
      <c r="BR42" s="51"/>
      <c r="BS42" s="17" t="str">
        <f t="shared" ref="BS42:BS47" si="227">IF(BR42="","",BS41*(1-0.65)+BR42*0.65)</f>
        <v/>
      </c>
      <c r="BT42" s="9"/>
    </row>
    <row r="43" spans="1:72" x14ac:dyDescent="0.25">
      <c r="A43" s="224"/>
      <c r="B43" s="51"/>
      <c r="C43" s="17" t="str">
        <f t="shared" ref="C43:C47" si="228">IF(B43="","",C42*(1-0.65)+B43*0.65)</f>
        <v/>
      </c>
      <c r="D43" s="51"/>
      <c r="E43" s="17" t="str">
        <f t="shared" ref="E43:E47" si="229">IF(D43="","",E42*(1-0.65)+D43*0.65)</f>
        <v/>
      </c>
      <c r="F43" s="51"/>
      <c r="G43" s="17" t="str">
        <f t="shared" ref="G43:G47" si="230">IF(F43="","",G42*(1-0.65)+F43*0.65)</f>
        <v/>
      </c>
      <c r="H43" s="51"/>
      <c r="I43" s="17" t="str">
        <f t="shared" ref="I43:I47" si="231">IF(H43="","",I42*(1-0.65)+H43*0.65)</f>
        <v/>
      </c>
      <c r="J43" s="51"/>
      <c r="K43" s="17" t="str">
        <f t="shared" ref="K43:K47" si="232">IF(J43="","",K42*(1-0.65)+J43*0.65)</f>
        <v/>
      </c>
      <c r="L43" s="51"/>
      <c r="M43" s="17" t="str">
        <f t="shared" si="198"/>
        <v/>
      </c>
      <c r="N43" s="51"/>
      <c r="O43" s="17" t="str">
        <f t="shared" si="199"/>
        <v/>
      </c>
      <c r="P43" s="51"/>
      <c r="Q43" s="17" t="str">
        <f t="shared" si="200"/>
        <v/>
      </c>
      <c r="R43" s="51"/>
      <c r="S43" s="17" t="str">
        <f t="shared" si="201"/>
        <v/>
      </c>
      <c r="T43" s="51"/>
      <c r="U43" s="17" t="str">
        <f t="shared" si="202"/>
        <v/>
      </c>
      <c r="V43" s="51"/>
      <c r="W43" s="17" t="str">
        <f t="shared" si="203"/>
        <v/>
      </c>
      <c r="X43" s="51"/>
      <c r="Y43" s="17" t="str">
        <f t="shared" si="204"/>
        <v/>
      </c>
      <c r="Z43" s="51"/>
      <c r="AA43" s="17" t="str">
        <f t="shared" si="205"/>
        <v/>
      </c>
      <c r="AB43" s="51"/>
      <c r="AC43" s="17" t="str">
        <f t="shared" si="206"/>
        <v/>
      </c>
      <c r="AD43" s="51"/>
      <c r="AE43" s="17" t="str">
        <f t="shared" si="207"/>
        <v/>
      </c>
      <c r="AF43" s="51"/>
      <c r="AG43" s="17" t="str">
        <f t="shared" si="208"/>
        <v/>
      </c>
      <c r="AH43" s="51"/>
      <c r="AI43" s="17" t="str">
        <f t="shared" si="209"/>
        <v/>
      </c>
      <c r="AJ43" s="51"/>
      <c r="AK43" s="17" t="str">
        <f t="shared" si="210"/>
        <v/>
      </c>
      <c r="AL43" s="51"/>
      <c r="AM43" s="17" t="str">
        <f t="shared" si="211"/>
        <v/>
      </c>
      <c r="AN43" s="51"/>
      <c r="AO43" s="17" t="str">
        <f t="shared" si="212"/>
        <v/>
      </c>
      <c r="AP43" s="51"/>
      <c r="AQ43" s="17" t="str">
        <f t="shared" si="213"/>
        <v/>
      </c>
      <c r="AR43" s="51"/>
      <c r="AS43" s="17" t="str">
        <f t="shared" si="214"/>
        <v/>
      </c>
      <c r="AT43" s="51"/>
      <c r="AU43" s="17" t="str">
        <f t="shared" si="215"/>
        <v/>
      </c>
      <c r="AV43" s="51"/>
      <c r="AW43" s="17" t="str">
        <f t="shared" si="216"/>
        <v/>
      </c>
      <c r="AX43" s="51"/>
      <c r="AY43" s="17" t="str">
        <f t="shared" si="217"/>
        <v/>
      </c>
      <c r="AZ43" s="51"/>
      <c r="BA43" s="17" t="str">
        <f t="shared" si="218"/>
        <v/>
      </c>
      <c r="BB43" s="51"/>
      <c r="BC43" s="17" t="str">
        <f t="shared" si="219"/>
        <v/>
      </c>
      <c r="BD43" s="51"/>
      <c r="BE43" s="17" t="str">
        <f t="shared" si="220"/>
        <v/>
      </c>
      <c r="BF43" s="51"/>
      <c r="BG43" s="17" t="str">
        <f t="shared" si="221"/>
        <v/>
      </c>
      <c r="BH43" s="51"/>
      <c r="BI43" s="17" t="str">
        <f t="shared" si="222"/>
        <v/>
      </c>
      <c r="BJ43" s="51"/>
      <c r="BK43" s="17" t="str">
        <f t="shared" si="223"/>
        <v/>
      </c>
      <c r="BL43" s="51"/>
      <c r="BM43" s="17" t="str">
        <f t="shared" si="224"/>
        <v/>
      </c>
      <c r="BN43" s="51"/>
      <c r="BO43" s="17" t="str">
        <f t="shared" si="225"/>
        <v/>
      </c>
      <c r="BP43" s="51"/>
      <c r="BQ43" s="17" t="str">
        <f t="shared" si="226"/>
        <v/>
      </c>
      <c r="BR43" s="51"/>
      <c r="BS43" s="17" t="str">
        <f t="shared" si="227"/>
        <v/>
      </c>
      <c r="BT43" s="9"/>
    </row>
    <row r="44" spans="1:72" x14ac:dyDescent="0.25">
      <c r="A44" s="224"/>
      <c r="B44" s="51"/>
      <c r="C44" s="17" t="str">
        <f t="shared" si="228"/>
        <v/>
      </c>
      <c r="D44" s="51"/>
      <c r="E44" s="17" t="str">
        <f t="shared" si="229"/>
        <v/>
      </c>
      <c r="F44" s="51"/>
      <c r="G44" s="17" t="str">
        <f t="shared" si="230"/>
        <v/>
      </c>
      <c r="H44" s="51"/>
      <c r="I44" s="17" t="str">
        <f t="shared" si="231"/>
        <v/>
      </c>
      <c r="J44" s="51"/>
      <c r="K44" s="17" t="str">
        <f t="shared" si="232"/>
        <v/>
      </c>
      <c r="L44" s="51"/>
      <c r="M44" s="17" t="str">
        <f t="shared" si="198"/>
        <v/>
      </c>
      <c r="N44" s="51"/>
      <c r="O44" s="17" t="str">
        <f t="shared" si="199"/>
        <v/>
      </c>
      <c r="P44" s="51"/>
      <c r="Q44" s="17" t="str">
        <f t="shared" si="200"/>
        <v/>
      </c>
      <c r="R44" s="51"/>
      <c r="S44" s="17" t="str">
        <f t="shared" si="201"/>
        <v/>
      </c>
      <c r="T44" s="51"/>
      <c r="U44" s="17" t="str">
        <f t="shared" si="202"/>
        <v/>
      </c>
      <c r="V44" s="51"/>
      <c r="W44" s="17" t="str">
        <f t="shared" si="203"/>
        <v/>
      </c>
      <c r="X44" s="51"/>
      <c r="Y44" s="17" t="str">
        <f t="shared" si="204"/>
        <v/>
      </c>
      <c r="Z44" s="51"/>
      <c r="AA44" s="17" t="str">
        <f t="shared" si="205"/>
        <v/>
      </c>
      <c r="AB44" s="51"/>
      <c r="AC44" s="17" t="str">
        <f t="shared" si="206"/>
        <v/>
      </c>
      <c r="AD44" s="51"/>
      <c r="AE44" s="17" t="str">
        <f t="shared" si="207"/>
        <v/>
      </c>
      <c r="AF44" s="51"/>
      <c r="AG44" s="17" t="str">
        <f t="shared" si="208"/>
        <v/>
      </c>
      <c r="AH44" s="51"/>
      <c r="AI44" s="17" t="str">
        <f t="shared" si="209"/>
        <v/>
      </c>
      <c r="AJ44" s="51"/>
      <c r="AK44" s="17" t="str">
        <f t="shared" si="210"/>
        <v/>
      </c>
      <c r="AL44" s="51"/>
      <c r="AM44" s="17" t="str">
        <f t="shared" si="211"/>
        <v/>
      </c>
      <c r="AN44" s="51"/>
      <c r="AO44" s="17" t="str">
        <f t="shared" si="212"/>
        <v/>
      </c>
      <c r="AP44" s="51"/>
      <c r="AQ44" s="17" t="str">
        <f t="shared" si="213"/>
        <v/>
      </c>
      <c r="AR44" s="51"/>
      <c r="AS44" s="17" t="str">
        <f t="shared" si="214"/>
        <v/>
      </c>
      <c r="AT44" s="51"/>
      <c r="AU44" s="17" t="str">
        <f t="shared" si="215"/>
        <v/>
      </c>
      <c r="AV44" s="51"/>
      <c r="AW44" s="17" t="str">
        <f t="shared" si="216"/>
        <v/>
      </c>
      <c r="AX44" s="51"/>
      <c r="AY44" s="17" t="str">
        <f t="shared" si="217"/>
        <v/>
      </c>
      <c r="AZ44" s="51"/>
      <c r="BA44" s="17" t="str">
        <f t="shared" si="218"/>
        <v/>
      </c>
      <c r="BB44" s="51"/>
      <c r="BC44" s="17" t="str">
        <f t="shared" si="219"/>
        <v/>
      </c>
      <c r="BD44" s="51"/>
      <c r="BE44" s="17" t="str">
        <f t="shared" si="220"/>
        <v/>
      </c>
      <c r="BF44" s="51"/>
      <c r="BG44" s="17" t="str">
        <f t="shared" si="221"/>
        <v/>
      </c>
      <c r="BH44" s="51"/>
      <c r="BI44" s="17" t="str">
        <f t="shared" si="222"/>
        <v/>
      </c>
      <c r="BJ44" s="51"/>
      <c r="BK44" s="17" t="str">
        <f t="shared" si="223"/>
        <v/>
      </c>
      <c r="BL44" s="51"/>
      <c r="BM44" s="17" t="str">
        <f t="shared" si="224"/>
        <v/>
      </c>
      <c r="BN44" s="51"/>
      <c r="BO44" s="17" t="str">
        <f t="shared" si="225"/>
        <v/>
      </c>
      <c r="BP44" s="51"/>
      <c r="BQ44" s="17" t="str">
        <f t="shared" si="226"/>
        <v/>
      </c>
      <c r="BR44" s="51"/>
      <c r="BS44" s="17" t="str">
        <f t="shared" si="227"/>
        <v/>
      </c>
      <c r="BT44" s="9"/>
    </row>
    <row r="45" spans="1:72" x14ac:dyDescent="0.25">
      <c r="A45" s="224"/>
      <c r="B45" s="51"/>
      <c r="C45" s="17" t="str">
        <f t="shared" si="228"/>
        <v/>
      </c>
      <c r="D45" s="51"/>
      <c r="E45" s="17" t="str">
        <f t="shared" si="229"/>
        <v/>
      </c>
      <c r="F45" s="51"/>
      <c r="G45" s="17" t="str">
        <f t="shared" si="230"/>
        <v/>
      </c>
      <c r="H45" s="51"/>
      <c r="I45" s="17" t="str">
        <f t="shared" si="231"/>
        <v/>
      </c>
      <c r="J45" s="51"/>
      <c r="K45" s="17" t="str">
        <f t="shared" si="232"/>
        <v/>
      </c>
      <c r="L45" s="51"/>
      <c r="M45" s="17" t="str">
        <f t="shared" si="198"/>
        <v/>
      </c>
      <c r="N45" s="51"/>
      <c r="O45" s="17" t="str">
        <f t="shared" si="199"/>
        <v/>
      </c>
      <c r="P45" s="51"/>
      <c r="Q45" s="17" t="str">
        <f t="shared" si="200"/>
        <v/>
      </c>
      <c r="R45" s="51"/>
      <c r="S45" s="17" t="str">
        <f t="shared" si="201"/>
        <v/>
      </c>
      <c r="T45" s="51"/>
      <c r="U45" s="17" t="str">
        <f t="shared" si="202"/>
        <v/>
      </c>
      <c r="V45" s="51"/>
      <c r="W45" s="17" t="str">
        <f t="shared" si="203"/>
        <v/>
      </c>
      <c r="X45" s="51"/>
      <c r="Y45" s="17" t="str">
        <f t="shared" si="204"/>
        <v/>
      </c>
      <c r="Z45" s="51"/>
      <c r="AA45" s="17" t="str">
        <f t="shared" si="205"/>
        <v/>
      </c>
      <c r="AB45" s="51"/>
      <c r="AC45" s="17" t="str">
        <f t="shared" si="206"/>
        <v/>
      </c>
      <c r="AD45" s="51"/>
      <c r="AE45" s="17" t="str">
        <f t="shared" si="207"/>
        <v/>
      </c>
      <c r="AF45" s="51"/>
      <c r="AG45" s="17" t="str">
        <f t="shared" si="208"/>
        <v/>
      </c>
      <c r="AH45" s="51"/>
      <c r="AI45" s="17" t="str">
        <f t="shared" si="209"/>
        <v/>
      </c>
      <c r="AJ45" s="51"/>
      <c r="AK45" s="17" t="str">
        <f t="shared" si="210"/>
        <v/>
      </c>
      <c r="AL45" s="51"/>
      <c r="AM45" s="17" t="str">
        <f t="shared" si="211"/>
        <v/>
      </c>
      <c r="AN45" s="51"/>
      <c r="AO45" s="17" t="str">
        <f t="shared" si="212"/>
        <v/>
      </c>
      <c r="AP45" s="51"/>
      <c r="AQ45" s="17" t="str">
        <f t="shared" si="213"/>
        <v/>
      </c>
      <c r="AR45" s="51"/>
      <c r="AS45" s="17" t="str">
        <f t="shared" si="214"/>
        <v/>
      </c>
      <c r="AT45" s="51"/>
      <c r="AU45" s="17" t="str">
        <f t="shared" si="215"/>
        <v/>
      </c>
      <c r="AV45" s="51"/>
      <c r="AW45" s="17" t="str">
        <f t="shared" si="216"/>
        <v/>
      </c>
      <c r="AX45" s="51"/>
      <c r="AY45" s="17" t="str">
        <f t="shared" si="217"/>
        <v/>
      </c>
      <c r="AZ45" s="51"/>
      <c r="BA45" s="17" t="str">
        <f t="shared" si="218"/>
        <v/>
      </c>
      <c r="BB45" s="51"/>
      <c r="BC45" s="17" t="str">
        <f t="shared" si="219"/>
        <v/>
      </c>
      <c r="BD45" s="51"/>
      <c r="BE45" s="17" t="str">
        <f t="shared" si="220"/>
        <v/>
      </c>
      <c r="BF45" s="51"/>
      <c r="BG45" s="17" t="str">
        <f t="shared" si="221"/>
        <v/>
      </c>
      <c r="BH45" s="51"/>
      <c r="BI45" s="17" t="str">
        <f t="shared" si="222"/>
        <v/>
      </c>
      <c r="BJ45" s="51"/>
      <c r="BK45" s="17" t="str">
        <f t="shared" si="223"/>
        <v/>
      </c>
      <c r="BL45" s="51"/>
      <c r="BM45" s="17" t="str">
        <f t="shared" si="224"/>
        <v/>
      </c>
      <c r="BN45" s="51"/>
      <c r="BO45" s="17" t="str">
        <f t="shared" si="225"/>
        <v/>
      </c>
      <c r="BP45" s="51"/>
      <c r="BQ45" s="17" t="str">
        <f t="shared" si="226"/>
        <v/>
      </c>
      <c r="BR45" s="51"/>
      <c r="BS45" s="17" t="str">
        <f t="shared" si="227"/>
        <v/>
      </c>
      <c r="BT45" s="9"/>
    </row>
    <row r="46" spans="1:72" x14ac:dyDescent="0.25">
      <c r="A46" s="224"/>
      <c r="B46" s="51"/>
      <c r="C46" s="17" t="str">
        <f t="shared" si="228"/>
        <v/>
      </c>
      <c r="D46" s="51"/>
      <c r="E46" s="17" t="str">
        <f t="shared" si="229"/>
        <v/>
      </c>
      <c r="F46" s="51"/>
      <c r="G46" s="17" t="str">
        <f t="shared" si="230"/>
        <v/>
      </c>
      <c r="H46" s="51"/>
      <c r="I46" s="17" t="str">
        <f t="shared" si="231"/>
        <v/>
      </c>
      <c r="J46" s="51"/>
      <c r="K46" s="17" t="str">
        <f t="shared" si="232"/>
        <v/>
      </c>
      <c r="L46" s="51"/>
      <c r="M46" s="17" t="str">
        <f t="shared" si="198"/>
        <v/>
      </c>
      <c r="N46" s="51"/>
      <c r="O46" s="17" t="str">
        <f t="shared" si="199"/>
        <v/>
      </c>
      <c r="P46" s="51"/>
      <c r="Q46" s="17" t="str">
        <f t="shared" si="200"/>
        <v/>
      </c>
      <c r="R46" s="51"/>
      <c r="S46" s="17" t="str">
        <f t="shared" si="201"/>
        <v/>
      </c>
      <c r="T46" s="51"/>
      <c r="U46" s="17" t="str">
        <f t="shared" si="202"/>
        <v/>
      </c>
      <c r="V46" s="51"/>
      <c r="W46" s="17" t="str">
        <f t="shared" si="203"/>
        <v/>
      </c>
      <c r="X46" s="51"/>
      <c r="Y46" s="17" t="str">
        <f t="shared" si="204"/>
        <v/>
      </c>
      <c r="Z46" s="51"/>
      <c r="AA46" s="17" t="str">
        <f t="shared" si="205"/>
        <v/>
      </c>
      <c r="AB46" s="51"/>
      <c r="AC46" s="17" t="str">
        <f t="shared" si="206"/>
        <v/>
      </c>
      <c r="AD46" s="51"/>
      <c r="AE46" s="17" t="str">
        <f t="shared" si="207"/>
        <v/>
      </c>
      <c r="AF46" s="51"/>
      <c r="AG46" s="17" t="str">
        <f t="shared" si="208"/>
        <v/>
      </c>
      <c r="AH46" s="51"/>
      <c r="AI46" s="17" t="str">
        <f t="shared" si="209"/>
        <v/>
      </c>
      <c r="AJ46" s="51"/>
      <c r="AK46" s="17" t="str">
        <f t="shared" si="210"/>
        <v/>
      </c>
      <c r="AL46" s="51"/>
      <c r="AM46" s="17" t="str">
        <f t="shared" si="211"/>
        <v/>
      </c>
      <c r="AN46" s="51"/>
      <c r="AO46" s="17" t="str">
        <f t="shared" si="212"/>
        <v/>
      </c>
      <c r="AP46" s="51"/>
      <c r="AQ46" s="17" t="str">
        <f t="shared" si="213"/>
        <v/>
      </c>
      <c r="AR46" s="51"/>
      <c r="AS46" s="17" t="str">
        <f t="shared" si="214"/>
        <v/>
      </c>
      <c r="AT46" s="51"/>
      <c r="AU46" s="17" t="str">
        <f t="shared" si="215"/>
        <v/>
      </c>
      <c r="AV46" s="51"/>
      <c r="AW46" s="17" t="str">
        <f t="shared" si="216"/>
        <v/>
      </c>
      <c r="AX46" s="51"/>
      <c r="AY46" s="17" t="str">
        <f t="shared" si="217"/>
        <v/>
      </c>
      <c r="AZ46" s="51"/>
      <c r="BA46" s="17" t="str">
        <f t="shared" si="218"/>
        <v/>
      </c>
      <c r="BB46" s="51"/>
      <c r="BC46" s="17" t="str">
        <f t="shared" si="219"/>
        <v/>
      </c>
      <c r="BD46" s="51"/>
      <c r="BE46" s="17" t="str">
        <f t="shared" si="220"/>
        <v/>
      </c>
      <c r="BF46" s="51"/>
      <c r="BG46" s="17" t="str">
        <f t="shared" si="221"/>
        <v/>
      </c>
      <c r="BH46" s="51"/>
      <c r="BI46" s="17" t="str">
        <f t="shared" si="222"/>
        <v/>
      </c>
      <c r="BJ46" s="51"/>
      <c r="BK46" s="17" t="str">
        <f t="shared" si="223"/>
        <v/>
      </c>
      <c r="BL46" s="51"/>
      <c r="BM46" s="17" t="str">
        <f t="shared" si="224"/>
        <v/>
      </c>
      <c r="BN46" s="51"/>
      <c r="BO46" s="17" t="str">
        <f t="shared" si="225"/>
        <v/>
      </c>
      <c r="BP46" s="51"/>
      <c r="BQ46" s="17" t="str">
        <f t="shared" si="226"/>
        <v/>
      </c>
      <c r="BR46" s="51"/>
      <c r="BS46" s="17" t="str">
        <f t="shared" si="227"/>
        <v/>
      </c>
      <c r="BT46" s="9"/>
    </row>
    <row r="47" spans="1:72" s="14" customFormat="1" ht="16.5" thickBot="1" x14ac:dyDescent="0.3">
      <c r="A47" s="225"/>
      <c r="B47" s="52"/>
      <c r="C47" s="18" t="str">
        <f t="shared" si="228"/>
        <v/>
      </c>
      <c r="D47" s="52"/>
      <c r="E47" s="18" t="str">
        <f t="shared" si="229"/>
        <v/>
      </c>
      <c r="F47" s="52"/>
      <c r="G47" s="18" t="str">
        <f t="shared" si="230"/>
        <v/>
      </c>
      <c r="H47" s="52"/>
      <c r="I47" s="18" t="str">
        <f t="shared" si="231"/>
        <v/>
      </c>
      <c r="J47" s="52"/>
      <c r="K47" s="18" t="str">
        <f t="shared" si="232"/>
        <v/>
      </c>
      <c r="L47" s="52"/>
      <c r="M47" s="18" t="str">
        <f t="shared" si="198"/>
        <v/>
      </c>
      <c r="N47" s="52"/>
      <c r="O47" s="18" t="str">
        <f t="shared" si="199"/>
        <v/>
      </c>
      <c r="P47" s="52"/>
      <c r="Q47" s="18" t="str">
        <f t="shared" si="200"/>
        <v/>
      </c>
      <c r="R47" s="52"/>
      <c r="S47" s="18" t="str">
        <f t="shared" si="201"/>
        <v/>
      </c>
      <c r="T47" s="52"/>
      <c r="U47" s="18" t="str">
        <f t="shared" si="202"/>
        <v/>
      </c>
      <c r="V47" s="52"/>
      <c r="W47" s="18" t="str">
        <f t="shared" si="203"/>
        <v/>
      </c>
      <c r="X47" s="52"/>
      <c r="Y47" s="18" t="str">
        <f t="shared" si="204"/>
        <v/>
      </c>
      <c r="Z47" s="52"/>
      <c r="AA47" s="18" t="str">
        <f t="shared" si="205"/>
        <v/>
      </c>
      <c r="AB47" s="52"/>
      <c r="AC47" s="18" t="str">
        <f t="shared" si="206"/>
        <v/>
      </c>
      <c r="AD47" s="52"/>
      <c r="AE47" s="18" t="str">
        <f t="shared" si="207"/>
        <v/>
      </c>
      <c r="AF47" s="52"/>
      <c r="AG47" s="18" t="str">
        <f t="shared" si="208"/>
        <v/>
      </c>
      <c r="AH47" s="52"/>
      <c r="AI47" s="18" t="str">
        <f t="shared" si="209"/>
        <v/>
      </c>
      <c r="AJ47" s="52"/>
      <c r="AK47" s="18" t="str">
        <f t="shared" si="210"/>
        <v/>
      </c>
      <c r="AL47" s="52"/>
      <c r="AM47" s="18" t="str">
        <f t="shared" si="211"/>
        <v/>
      </c>
      <c r="AN47" s="52"/>
      <c r="AO47" s="18" t="str">
        <f t="shared" si="212"/>
        <v/>
      </c>
      <c r="AP47" s="52"/>
      <c r="AQ47" s="18" t="str">
        <f t="shared" si="213"/>
        <v/>
      </c>
      <c r="AR47" s="52"/>
      <c r="AS47" s="18" t="str">
        <f t="shared" si="214"/>
        <v/>
      </c>
      <c r="AT47" s="52"/>
      <c r="AU47" s="18" t="str">
        <f t="shared" si="215"/>
        <v/>
      </c>
      <c r="AV47" s="52"/>
      <c r="AW47" s="18" t="str">
        <f t="shared" si="216"/>
        <v/>
      </c>
      <c r="AX47" s="52"/>
      <c r="AY47" s="18" t="str">
        <f t="shared" si="217"/>
        <v/>
      </c>
      <c r="AZ47" s="52"/>
      <c r="BA47" s="18" t="str">
        <f t="shared" si="218"/>
        <v/>
      </c>
      <c r="BB47" s="52"/>
      <c r="BC47" s="18" t="str">
        <f t="shared" si="219"/>
        <v/>
      </c>
      <c r="BD47" s="52"/>
      <c r="BE47" s="18" t="str">
        <f t="shared" si="220"/>
        <v/>
      </c>
      <c r="BF47" s="52"/>
      <c r="BG47" s="18" t="str">
        <f t="shared" si="221"/>
        <v/>
      </c>
      <c r="BH47" s="52"/>
      <c r="BI47" s="18" t="str">
        <f t="shared" si="222"/>
        <v/>
      </c>
      <c r="BJ47" s="52"/>
      <c r="BK47" s="18" t="str">
        <f t="shared" si="223"/>
        <v/>
      </c>
      <c r="BL47" s="52"/>
      <c r="BM47" s="18" t="str">
        <f t="shared" si="224"/>
        <v/>
      </c>
      <c r="BN47" s="52"/>
      <c r="BO47" s="18" t="str">
        <f t="shared" si="225"/>
        <v/>
      </c>
      <c r="BP47" s="52"/>
      <c r="BQ47" s="18" t="str">
        <f t="shared" si="226"/>
        <v/>
      </c>
      <c r="BR47" s="52"/>
      <c r="BS47" s="18" t="str">
        <f t="shared" si="227"/>
        <v/>
      </c>
      <c r="BT47" s="13"/>
    </row>
    <row r="48" spans="1:72" s="12" customFormat="1" ht="16.5" thickTop="1" x14ac:dyDescent="0.25">
      <c r="A48" s="207"/>
      <c r="B48" s="50"/>
      <c r="C48" s="19" t="str">
        <f t="shared" ref="C48" si="233">IF(B48="","",B48)</f>
        <v/>
      </c>
      <c r="D48" s="50"/>
      <c r="E48" s="19" t="str">
        <f t="shared" ref="E48" si="234">IF(D48="","",D48)</f>
        <v/>
      </c>
      <c r="F48" s="50"/>
      <c r="G48" s="19" t="str">
        <f t="shared" ref="G48" si="235">IF(F48="","",F48)</f>
        <v/>
      </c>
      <c r="H48" s="50"/>
      <c r="I48" s="19" t="str">
        <f t="shared" ref="I48" si="236">IF(H48="","",H48)</f>
        <v/>
      </c>
      <c r="J48" s="50"/>
      <c r="K48" s="19" t="str">
        <f t="shared" ref="K48" si="237">IF(J48="","",J48)</f>
        <v/>
      </c>
      <c r="L48" s="50"/>
      <c r="M48" s="19" t="str">
        <f t="shared" ref="M48:M55" si="238">IF(L48="","",L48)</f>
        <v/>
      </c>
      <c r="N48" s="50"/>
      <c r="O48" s="19" t="str">
        <f t="shared" ref="O48" si="239">IF(N48="","",N48)</f>
        <v/>
      </c>
      <c r="P48" s="50"/>
      <c r="Q48" s="19" t="str">
        <f t="shared" ref="Q48:Q55" si="240">IF(P48="","",P48)</f>
        <v/>
      </c>
      <c r="R48" s="50"/>
      <c r="S48" s="19" t="str">
        <f t="shared" ref="S48" si="241">IF(R48="","",R48)</f>
        <v/>
      </c>
      <c r="T48" s="50"/>
      <c r="U48" s="19" t="str">
        <f t="shared" ref="U48:U55" si="242">IF(T48="","",T48)</f>
        <v/>
      </c>
      <c r="V48" s="50"/>
      <c r="W48" s="19" t="str">
        <f t="shared" ref="W48" si="243">IF(V48="","",V48)</f>
        <v/>
      </c>
      <c r="X48" s="50"/>
      <c r="Y48" s="19" t="str">
        <f t="shared" ref="Y48:Y55" si="244">IF(X48="","",X48)</f>
        <v/>
      </c>
      <c r="Z48" s="50"/>
      <c r="AA48" s="19" t="str">
        <f t="shared" ref="AA48" si="245">IF(Z48="","",Z48)</f>
        <v/>
      </c>
      <c r="AB48" s="50"/>
      <c r="AC48" s="19" t="str">
        <f t="shared" ref="AC48:AC55" si="246">IF(AB48="","",AB48)</f>
        <v/>
      </c>
      <c r="AD48" s="50"/>
      <c r="AE48" s="19" t="str">
        <f t="shared" ref="AE48" si="247">IF(AD48="","",AD48)</f>
        <v/>
      </c>
      <c r="AF48" s="50"/>
      <c r="AG48" s="19" t="str">
        <f t="shared" ref="AG48:AG55" si="248">IF(AF48="","",AF48)</f>
        <v/>
      </c>
      <c r="AH48" s="50"/>
      <c r="AI48" s="19" t="str">
        <f t="shared" ref="AI48" si="249">IF(AH48="","",AH48)</f>
        <v/>
      </c>
      <c r="AJ48" s="50"/>
      <c r="AK48" s="19" t="str">
        <f t="shared" ref="AK48:AK55" si="250">IF(AJ48="","",AJ48)</f>
        <v/>
      </c>
      <c r="AL48" s="50"/>
      <c r="AM48" s="19" t="str">
        <f t="shared" ref="AM48" si="251">IF(AL48="","",AL48)</f>
        <v/>
      </c>
      <c r="AN48" s="50"/>
      <c r="AO48" s="19" t="str">
        <f t="shared" ref="AO48:AO55" si="252">IF(AN48="","",AN48)</f>
        <v/>
      </c>
      <c r="AP48" s="50"/>
      <c r="AQ48" s="19" t="str">
        <f t="shared" ref="AQ48" si="253">IF(AP48="","",AP48)</f>
        <v/>
      </c>
      <c r="AR48" s="50"/>
      <c r="AS48" s="19" t="str">
        <f t="shared" ref="AS48:AS55" si="254">IF(AR48="","",AR48)</f>
        <v/>
      </c>
      <c r="AT48" s="50"/>
      <c r="AU48" s="19" t="str">
        <f>IF(AT48="","",AT48)</f>
        <v/>
      </c>
      <c r="AV48" s="50"/>
      <c r="AW48" s="19" t="str">
        <f>IF(AV48="","",AV48)</f>
        <v/>
      </c>
      <c r="AX48" s="50"/>
      <c r="AY48" s="19" t="str">
        <f>IF(AX48="","",AX48)</f>
        <v/>
      </c>
      <c r="AZ48" s="50"/>
      <c r="BA48" s="19" t="str">
        <f>IF(AZ48="","",AZ48)</f>
        <v/>
      </c>
      <c r="BB48" s="50"/>
      <c r="BC48" s="19" t="str">
        <f>IF(BB48="","",BB48)</f>
        <v/>
      </c>
      <c r="BD48" s="50"/>
      <c r="BE48" s="19" t="str">
        <f>IF(BD48="","",BD48)</f>
        <v/>
      </c>
      <c r="BF48" s="50"/>
      <c r="BG48" s="19" t="str">
        <f>IF(BF48="","",BF48)</f>
        <v/>
      </c>
      <c r="BH48" s="50"/>
      <c r="BI48" s="19" t="str">
        <f>IF(BH48="","",BH48)</f>
        <v/>
      </c>
      <c r="BJ48" s="50"/>
      <c r="BK48" s="19" t="str">
        <f>IF(BJ48="","",BJ48)</f>
        <v/>
      </c>
      <c r="BL48" s="50"/>
      <c r="BM48" s="19" t="str">
        <f>IF(BL48="","",BL48)</f>
        <v/>
      </c>
      <c r="BN48" s="50"/>
      <c r="BO48" s="19" t="str">
        <f>IF(BN48="","",BN48)</f>
        <v/>
      </c>
      <c r="BP48" s="50"/>
      <c r="BQ48" s="19" t="str">
        <f>IF(BP48="","",BP48)</f>
        <v/>
      </c>
      <c r="BR48" s="50"/>
      <c r="BS48" s="19" t="str">
        <f>IF(BR48="","",BR48)</f>
        <v/>
      </c>
      <c r="BT48" s="11"/>
    </row>
    <row r="49" spans="1:72" x14ac:dyDescent="0.25">
      <c r="A49" s="208"/>
      <c r="B49" s="51"/>
      <c r="C49" s="17" t="str">
        <f t="shared" ref="C49:C54" si="255">IF(B49="","",C48*(1-0.65)+B49*0.65)</f>
        <v/>
      </c>
      <c r="D49" s="51"/>
      <c r="E49" s="17" t="str">
        <f t="shared" ref="E49:E54" si="256">IF(D49="","",E48*(1-0.65)+D49*0.65)</f>
        <v/>
      </c>
      <c r="F49" s="51"/>
      <c r="G49" s="17" t="str">
        <f t="shared" ref="G49:G54" si="257">IF(F49="","",G48*(1-0.65)+F49*0.65)</f>
        <v/>
      </c>
      <c r="H49" s="51"/>
      <c r="I49" s="17" t="str">
        <f t="shared" ref="I49:I54" si="258">IF(H49="","",I48*(1-0.65)+H49*0.65)</f>
        <v/>
      </c>
      <c r="J49" s="51"/>
      <c r="K49" s="17" t="str">
        <f t="shared" ref="K49:K54" si="259">IF(J49="","",K48*(1-0.65)+J49*0.65)</f>
        <v/>
      </c>
      <c r="L49" s="51"/>
      <c r="M49" s="17" t="str">
        <f t="shared" ref="M49:M54" si="260">IF(L49="","",M48*(1-0.65)+L49*0.65)</f>
        <v/>
      </c>
      <c r="N49" s="51"/>
      <c r="O49" s="17" t="str">
        <f t="shared" ref="O49:O54" si="261">IF(N49="","",O48*(1-0.65)+N49*0.65)</f>
        <v/>
      </c>
      <c r="P49" s="51"/>
      <c r="Q49" s="17" t="str">
        <f t="shared" ref="Q49:Q54" si="262">IF(P49="","",Q48*(1-0.65)+P49*0.65)</f>
        <v/>
      </c>
      <c r="R49" s="51"/>
      <c r="S49" s="17" t="str">
        <f t="shared" ref="S49:S54" si="263">IF(R49="","",S48*(1-0.65)+R49*0.65)</f>
        <v/>
      </c>
      <c r="T49" s="51"/>
      <c r="U49" s="17" t="str">
        <f t="shared" ref="U49:U54" si="264">IF(T49="","",U48*(1-0.65)+T49*0.65)</f>
        <v/>
      </c>
      <c r="V49" s="51"/>
      <c r="W49" s="17" t="str">
        <f t="shared" ref="W49:W54" si="265">IF(V49="","",W48*(1-0.65)+V49*0.65)</f>
        <v/>
      </c>
      <c r="X49" s="51"/>
      <c r="Y49" s="17" t="str">
        <f t="shared" ref="Y49:Y54" si="266">IF(X49="","",Y48*(1-0.65)+X49*0.65)</f>
        <v/>
      </c>
      <c r="Z49" s="51"/>
      <c r="AA49" s="17" t="str">
        <f t="shared" ref="AA49:AA54" si="267">IF(Z49="","",AA48*(1-0.65)+Z49*0.65)</f>
        <v/>
      </c>
      <c r="AB49" s="51"/>
      <c r="AC49" s="17" t="str">
        <f t="shared" ref="AC49:AC54" si="268">IF(AB49="","",AC48*(1-0.65)+AB49*0.65)</f>
        <v/>
      </c>
      <c r="AD49" s="51"/>
      <c r="AE49" s="17" t="str">
        <f t="shared" ref="AE49:AE54" si="269">IF(AD49="","",AE48*(1-0.65)+AD49*0.65)</f>
        <v/>
      </c>
      <c r="AF49" s="51"/>
      <c r="AG49" s="17" t="str">
        <f t="shared" ref="AG49:AG54" si="270">IF(AF49="","",AG48*(1-0.65)+AF49*0.65)</f>
        <v/>
      </c>
      <c r="AH49" s="51"/>
      <c r="AI49" s="17" t="str">
        <f t="shared" ref="AI49:AI54" si="271">IF(AH49="","",AI48*(1-0.65)+AH49*0.65)</f>
        <v/>
      </c>
      <c r="AJ49" s="51"/>
      <c r="AK49" s="17" t="str">
        <f t="shared" ref="AK49:AK54" si="272">IF(AJ49="","",AK48*(1-0.65)+AJ49*0.65)</f>
        <v/>
      </c>
      <c r="AL49" s="51"/>
      <c r="AM49" s="17" t="str">
        <f t="shared" ref="AM49:AM54" si="273">IF(AL49="","",AM48*(1-0.65)+AL49*0.65)</f>
        <v/>
      </c>
      <c r="AN49" s="51"/>
      <c r="AO49" s="17" t="str">
        <f t="shared" ref="AO49:AO54" si="274">IF(AN49="","",AO48*(1-0.65)+AN49*0.65)</f>
        <v/>
      </c>
      <c r="AP49" s="51"/>
      <c r="AQ49" s="17" t="str">
        <f t="shared" ref="AQ49:AQ54" si="275">IF(AP49="","",AQ48*(1-0.65)+AP49*0.65)</f>
        <v/>
      </c>
      <c r="AR49" s="51"/>
      <c r="AS49" s="17" t="str">
        <f t="shared" ref="AS49:AS54" si="276">IF(AR49="","",AS48*(1-0.65)+AR49*0.65)</f>
        <v/>
      </c>
      <c r="AT49" s="51"/>
      <c r="AU49" s="17" t="str">
        <f t="shared" ref="AU49:AU54" si="277">IF(AT49="","",AU48*(1-0.65)+AT49*0.65)</f>
        <v/>
      </c>
      <c r="AV49" s="51"/>
      <c r="AW49" s="17" t="str">
        <f t="shared" ref="AW49:AW54" si="278">IF(AV49="","",AW48*(1-0.65)+AV49*0.65)</f>
        <v/>
      </c>
      <c r="AX49" s="51"/>
      <c r="AY49" s="17" t="str">
        <f t="shared" ref="AY49:AY54" si="279">IF(AX49="","",AY48*(1-0.65)+AX49*0.65)</f>
        <v/>
      </c>
      <c r="AZ49" s="51"/>
      <c r="BA49" s="17" t="str">
        <f t="shared" ref="BA49:BA54" si="280">IF(AZ49="","",BA48*(1-0.65)+AZ49*0.65)</f>
        <v/>
      </c>
      <c r="BB49" s="51"/>
      <c r="BC49" s="17" t="str">
        <f t="shared" ref="BC49:BC54" si="281">IF(BB49="","",BC48*(1-0.65)+BB49*0.65)</f>
        <v/>
      </c>
      <c r="BD49" s="51"/>
      <c r="BE49" s="17" t="str">
        <f t="shared" ref="BE49:BE54" si="282">IF(BD49="","",BE48*(1-0.65)+BD49*0.65)</f>
        <v/>
      </c>
      <c r="BF49" s="51"/>
      <c r="BG49" s="17" t="str">
        <f t="shared" ref="BG49:BG54" si="283">IF(BF49="","",BG48*(1-0.65)+BF49*0.65)</f>
        <v/>
      </c>
      <c r="BH49" s="51"/>
      <c r="BI49" s="17" t="str">
        <f t="shared" ref="BI49:BI54" si="284">IF(BH49="","",BI48*(1-0.65)+BH49*0.65)</f>
        <v/>
      </c>
      <c r="BJ49" s="51"/>
      <c r="BK49" s="17" t="str">
        <f t="shared" ref="BK49:BK54" si="285">IF(BJ49="","",BK48*(1-0.65)+BJ49*0.65)</f>
        <v/>
      </c>
      <c r="BL49" s="51"/>
      <c r="BM49" s="17" t="str">
        <f t="shared" ref="BM49:BM54" si="286">IF(BL49="","",BM48*(1-0.65)+BL49*0.65)</f>
        <v/>
      </c>
      <c r="BN49" s="51"/>
      <c r="BO49" s="17" t="str">
        <f t="shared" ref="BO49:BO54" si="287">IF(BN49="","",BO48*(1-0.65)+BN49*0.65)</f>
        <v/>
      </c>
      <c r="BP49" s="51"/>
      <c r="BQ49" s="17" t="str">
        <f t="shared" ref="BQ49:BQ54" si="288">IF(BP49="","",BQ48*(1-0.65)+BP49*0.65)</f>
        <v/>
      </c>
      <c r="BR49" s="51"/>
      <c r="BS49" s="17" t="str">
        <f t="shared" ref="BS49:BS54" si="289">IF(BR49="","",BS48*(1-0.65)+BR49*0.65)</f>
        <v/>
      </c>
      <c r="BT49" s="9"/>
    </row>
    <row r="50" spans="1:72" x14ac:dyDescent="0.25">
      <c r="A50" s="208"/>
      <c r="B50" s="51"/>
      <c r="C50" s="17" t="str">
        <f t="shared" si="255"/>
        <v/>
      </c>
      <c r="D50" s="51"/>
      <c r="E50" s="17" t="str">
        <f t="shared" si="256"/>
        <v/>
      </c>
      <c r="F50" s="51"/>
      <c r="G50" s="17" t="str">
        <f t="shared" si="257"/>
        <v/>
      </c>
      <c r="H50" s="51"/>
      <c r="I50" s="17" t="str">
        <f t="shared" si="258"/>
        <v/>
      </c>
      <c r="J50" s="51"/>
      <c r="K50" s="17" t="str">
        <f t="shared" si="259"/>
        <v/>
      </c>
      <c r="L50" s="51"/>
      <c r="M50" s="17" t="str">
        <f t="shared" si="260"/>
        <v/>
      </c>
      <c r="N50" s="51"/>
      <c r="O50" s="17" t="str">
        <f t="shared" si="261"/>
        <v/>
      </c>
      <c r="P50" s="51"/>
      <c r="Q50" s="17" t="str">
        <f t="shared" si="262"/>
        <v/>
      </c>
      <c r="R50" s="51"/>
      <c r="S50" s="17" t="str">
        <f t="shared" si="263"/>
        <v/>
      </c>
      <c r="T50" s="51"/>
      <c r="U50" s="17" t="str">
        <f t="shared" si="264"/>
        <v/>
      </c>
      <c r="V50" s="51"/>
      <c r="W50" s="17" t="str">
        <f t="shared" si="265"/>
        <v/>
      </c>
      <c r="X50" s="51"/>
      <c r="Y50" s="17" t="str">
        <f t="shared" si="266"/>
        <v/>
      </c>
      <c r="Z50" s="51"/>
      <c r="AA50" s="17" t="str">
        <f t="shared" si="267"/>
        <v/>
      </c>
      <c r="AB50" s="51"/>
      <c r="AC50" s="17" t="str">
        <f t="shared" si="268"/>
        <v/>
      </c>
      <c r="AD50" s="51"/>
      <c r="AE50" s="17" t="str">
        <f t="shared" si="269"/>
        <v/>
      </c>
      <c r="AF50" s="51"/>
      <c r="AG50" s="17" t="str">
        <f t="shared" si="270"/>
        <v/>
      </c>
      <c r="AH50" s="51"/>
      <c r="AI50" s="17" t="str">
        <f t="shared" si="271"/>
        <v/>
      </c>
      <c r="AJ50" s="51"/>
      <c r="AK50" s="17" t="str">
        <f t="shared" si="272"/>
        <v/>
      </c>
      <c r="AL50" s="51"/>
      <c r="AM50" s="17" t="str">
        <f t="shared" si="273"/>
        <v/>
      </c>
      <c r="AN50" s="51"/>
      <c r="AO50" s="17" t="str">
        <f t="shared" si="274"/>
        <v/>
      </c>
      <c r="AP50" s="51"/>
      <c r="AQ50" s="17" t="str">
        <f t="shared" si="275"/>
        <v/>
      </c>
      <c r="AR50" s="51"/>
      <c r="AS50" s="17" t="str">
        <f t="shared" si="276"/>
        <v/>
      </c>
      <c r="AT50" s="51"/>
      <c r="AU50" s="17" t="str">
        <f t="shared" si="277"/>
        <v/>
      </c>
      <c r="AV50" s="51"/>
      <c r="AW50" s="17" t="str">
        <f t="shared" si="278"/>
        <v/>
      </c>
      <c r="AX50" s="51"/>
      <c r="AY50" s="17" t="str">
        <f t="shared" si="279"/>
        <v/>
      </c>
      <c r="AZ50" s="51"/>
      <c r="BA50" s="17" t="str">
        <f t="shared" si="280"/>
        <v/>
      </c>
      <c r="BB50" s="51"/>
      <c r="BC50" s="17" t="str">
        <f t="shared" si="281"/>
        <v/>
      </c>
      <c r="BD50" s="51"/>
      <c r="BE50" s="17" t="str">
        <f t="shared" si="282"/>
        <v/>
      </c>
      <c r="BF50" s="51"/>
      <c r="BG50" s="17" t="str">
        <f t="shared" si="283"/>
        <v/>
      </c>
      <c r="BH50" s="51"/>
      <c r="BI50" s="17" t="str">
        <f t="shared" si="284"/>
        <v/>
      </c>
      <c r="BJ50" s="51"/>
      <c r="BK50" s="17" t="str">
        <f t="shared" si="285"/>
        <v/>
      </c>
      <c r="BL50" s="51"/>
      <c r="BM50" s="17" t="str">
        <f t="shared" si="286"/>
        <v/>
      </c>
      <c r="BN50" s="51"/>
      <c r="BO50" s="17" t="str">
        <f t="shared" si="287"/>
        <v/>
      </c>
      <c r="BP50" s="51"/>
      <c r="BQ50" s="17" t="str">
        <f t="shared" si="288"/>
        <v/>
      </c>
      <c r="BR50" s="51"/>
      <c r="BS50" s="17" t="str">
        <f t="shared" si="289"/>
        <v/>
      </c>
      <c r="BT50" s="9"/>
    </row>
    <row r="51" spans="1:72" x14ac:dyDescent="0.25">
      <c r="A51" s="208"/>
      <c r="B51" s="51"/>
      <c r="C51" s="17" t="str">
        <f t="shared" si="255"/>
        <v/>
      </c>
      <c r="D51" s="51"/>
      <c r="E51" s="17" t="str">
        <f t="shared" si="256"/>
        <v/>
      </c>
      <c r="F51" s="51"/>
      <c r="G51" s="17" t="str">
        <f t="shared" si="257"/>
        <v/>
      </c>
      <c r="H51" s="51"/>
      <c r="I51" s="17" t="str">
        <f t="shared" si="258"/>
        <v/>
      </c>
      <c r="J51" s="51"/>
      <c r="K51" s="17" t="str">
        <f t="shared" si="259"/>
        <v/>
      </c>
      <c r="L51" s="51"/>
      <c r="M51" s="17" t="str">
        <f t="shared" si="260"/>
        <v/>
      </c>
      <c r="N51" s="51"/>
      <c r="O51" s="17" t="str">
        <f t="shared" si="261"/>
        <v/>
      </c>
      <c r="P51" s="51"/>
      <c r="Q51" s="17" t="str">
        <f t="shared" si="262"/>
        <v/>
      </c>
      <c r="R51" s="51"/>
      <c r="S51" s="17" t="str">
        <f t="shared" si="263"/>
        <v/>
      </c>
      <c r="T51" s="51"/>
      <c r="U51" s="17" t="str">
        <f t="shared" si="264"/>
        <v/>
      </c>
      <c r="V51" s="51"/>
      <c r="W51" s="17" t="str">
        <f t="shared" si="265"/>
        <v/>
      </c>
      <c r="X51" s="51"/>
      <c r="Y51" s="17" t="str">
        <f t="shared" si="266"/>
        <v/>
      </c>
      <c r="Z51" s="51"/>
      <c r="AA51" s="17" t="str">
        <f t="shared" si="267"/>
        <v/>
      </c>
      <c r="AB51" s="51"/>
      <c r="AC51" s="17" t="str">
        <f t="shared" si="268"/>
        <v/>
      </c>
      <c r="AD51" s="51"/>
      <c r="AE51" s="17" t="str">
        <f t="shared" si="269"/>
        <v/>
      </c>
      <c r="AF51" s="51"/>
      <c r="AG51" s="17" t="str">
        <f t="shared" si="270"/>
        <v/>
      </c>
      <c r="AH51" s="51"/>
      <c r="AI51" s="17" t="str">
        <f t="shared" si="271"/>
        <v/>
      </c>
      <c r="AJ51" s="51"/>
      <c r="AK51" s="17" t="str">
        <f t="shared" si="272"/>
        <v/>
      </c>
      <c r="AL51" s="51"/>
      <c r="AM51" s="17" t="str">
        <f t="shared" si="273"/>
        <v/>
      </c>
      <c r="AN51" s="51"/>
      <c r="AO51" s="17" t="str">
        <f t="shared" si="274"/>
        <v/>
      </c>
      <c r="AP51" s="51"/>
      <c r="AQ51" s="17" t="str">
        <f t="shared" si="275"/>
        <v/>
      </c>
      <c r="AR51" s="51"/>
      <c r="AS51" s="17" t="str">
        <f t="shared" si="276"/>
        <v/>
      </c>
      <c r="AT51" s="51"/>
      <c r="AU51" s="17" t="str">
        <f t="shared" si="277"/>
        <v/>
      </c>
      <c r="AV51" s="51"/>
      <c r="AW51" s="17" t="str">
        <f t="shared" si="278"/>
        <v/>
      </c>
      <c r="AX51" s="51"/>
      <c r="AY51" s="17" t="str">
        <f t="shared" si="279"/>
        <v/>
      </c>
      <c r="AZ51" s="51"/>
      <c r="BA51" s="17" t="str">
        <f t="shared" si="280"/>
        <v/>
      </c>
      <c r="BB51" s="51"/>
      <c r="BC51" s="17" t="str">
        <f t="shared" si="281"/>
        <v/>
      </c>
      <c r="BD51" s="51"/>
      <c r="BE51" s="17" t="str">
        <f t="shared" si="282"/>
        <v/>
      </c>
      <c r="BF51" s="51"/>
      <c r="BG51" s="17" t="str">
        <f t="shared" si="283"/>
        <v/>
      </c>
      <c r="BH51" s="51"/>
      <c r="BI51" s="17" t="str">
        <f t="shared" si="284"/>
        <v/>
      </c>
      <c r="BJ51" s="51"/>
      <c r="BK51" s="17" t="str">
        <f t="shared" si="285"/>
        <v/>
      </c>
      <c r="BL51" s="51"/>
      <c r="BM51" s="17" t="str">
        <f t="shared" si="286"/>
        <v/>
      </c>
      <c r="BN51" s="51"/>
      <c r="BO51" s="17" t="str">
        <f t="shared" si="287"/>
        <v/>
      </c>
      <c r="BP51" s="51"/>
      <c r="BQ51" s="17" t="str">
        <f t="shared" si="288"/>
        <v/>
      </c>
      <c r="BR51" s="51"/>
      <c r="BS51" s="17" t="str">
        <f t="shared" si="289"/>
        <v/>
      </c>
      <c r="BT51" s="9"/>
    </row>
    <row r="52" spans="1:72" x14ac:dyDescent="0.25">
      <c r="A52" s="208"/>
      <c r="B52" s="51"/>
      <c r="C52" s="17" t="str">
        <f t="shared" si="255"/>
        <v/>
      </c>
      <c r="D52" s="51"/>
      <c r="E52" s="17" t="str">
        <f t="shared" si="256"/>
        <v/>
      </c>
      <c r="F52" s="51"/>
      <c r="G52" s="17" t="str">
        <f t="shared" si="257"/>
        <v/>
      </c>
      <c r="H52" s="51"/>
      <c r="I52" s="17" t="str">
        <f t="shared" si="258"/>
        <v/>
      </c>
      <c r="J52" s="51"/>
      <c r="K52" s="17" t="str">
        <f t="shared" si="259"/>
        <v/>
      </c>
      <c r="L52" s="51"/>
      <c r="M52" s="17" t="str">
        <f t="shared" si="260"/>
        <v/>
      </c>
      <c r="N52" s="51"/>
      <c r="O52" s="17" t="str">
        <f t="shared" si="261"/>
        <v/>
      </c>
      <c r="P52" s="51"/>
      <c r="Q52" s="17" t="str">
        <f t="shared" si="262"/>
        <v/>
      </c>
      <c r="R52" s="51"/>
      <c r="S52" s="17" t="str">
        <f t="shared" si="263"/>
        <v/>
      </c>
      <c r="T52" s="51"/>
      <c r="U52" s="17" t="str">
        <f t="shared" si="264"/>
        <v/>
      </c>
      <c r="V52" s="51"/>
      <c r="W52" s="17" t="str">
        <f t="shared" si="265"/>
        <v/>
      </c>
      <c r="X52" s="51"/>
      <c r="Y52" s="17" t="str">
        <f t="shared" si="266"/>
        <v/>
      </c>
      <c r="Z52" s="51"/>
      <c r="AA52" s="17" t="str">
        <f t="shared" si="267"/>
        <v/>
      </c>
      <c r="AB52" s="51"/>
      <c r="AC52" s="17" t="str">
        <f t="shared" si="268"/>
        <v/>
      </c>
      <c r="AD52" s="51"/>
      <c r="AE52" s="17" t="str">
        <f t="shared" si="269"/>
        <v/>
      </c>
      <c r="AF52" s="51"/>
      <c r="AG52" s="17" t="str">
        <f t="shared" si="270"/>
        <v/>
      </c>
      <c r="AH52" s="51"/>
      <c r="AI52" s="17" t="str">
        <f t="shared" si="271"/>
        <v/>
      </c>
      <c r="AJ52" s="51"/>
      <c r="AK52" s="17" t="str">
        <f t="shared" si="272"/>
        <v/>
      </c>
      <c r="AL52" s="51"/>
      <c r="AM52" s="17" t="str">
        <f t="shared" si="273"/>
        <v/>
      </c>
      <c r="AN52" s="51"/>
      <c r="AO52" s="17" t="str">
        <f t="shared" si="274"/>
        <v/>
      </c>
      <c r="AP52" s="51"/>
      <c r="AQ52" s="17" t="str">
        <f t="shared" si="275"/>
        <v/>
      </c>
      <c r="AR52" s="51"/>
      <c r="AS52" s="17" t="str">
        <f t="shared" si="276"/>
        <v/>
      </c>
      <c r="AT52" s="51"/>
      <c r="AU52" s="17" t="str">
        <f t="shared" si="277"/>
        <v/>
      </c>
      <c r="AV52" s="51"/>
      <c r="AW52" s="17" t="str">
        <f t="shared" si="278"/>
        <v/>
      </c>
      <c r="AX52" s="51"/>
      <c r="AY52" s="17" t="str">
        <f t="shared" si="279"/>
        <v/>
      </c>
      <c r="AZ52" s="51"/>
      <c r="BA52" s="17" t="str">
        <f t="shared" si="280"/>
        <v/>
      </c>
      <c r="BB52" s="51"/>
      <c r="BC52" s="17" t="str">
        <f t="shared" si="281"/>
        <v/>
      </c>
      <c r="BD52" s="51"/>
      <c r="BE52" s="17" t="str">
        <f t="shared" si="282"/>
        <v/>
      </c>
      <c r="BF52" s="51"/>
      <c r="BG52" s="17" t="str">
        <f t="shared" si="283"/>
        <v/>
      </c>
      <c r="BH52" s="51"/>
      <c r="BI52" s="17" t="str">
        <f t="shared" si="284"/>
        <v/>
      </c>
      <c r="BJ52" s="51"/>
      <c r="BK52" s="17" t="str">
        <f t="shared" si="285"/>
        <v/>
      </c>
      <c r="BL52" s="51"/>
      <c r="BM52" s="17" t="str">
        <f t="shared" si="286"/>
        <v/>
      </c>
      <c r="BN52" s="51"/>
      <c r="BO52" s="17" t="str">
        <f t="shared" si="287"/>
        <v/>
      </c>
      <c r="BP52" s="51"/>
      <c r="BQ52" s="17" t="str">
        <f t="shared" si="288"/>
        <v/>
      </c>
      <c r="BR52" s="51"/>
      <c r="BS52" s="17" t="str">
        <f t="shared" si="289"/>
        <v/>
      </c>
      <c r="BT52" s="9"/>
    </row>
    <row r="53" spans="1:72" x14ac:dyDescent="0.25">
      <c r="A53" s="208"/>
      <c r="B53" s="51"/>
      <c r="C53" s="17" t="str">
        <f t="shared" si="255"/>
        <v/>
      </c>
      <c r="D53" s="51"/>
      <c r="E53" s="17" t="str">
        <f t="shared" si="256"/>
        <v/>
      </c>
      <c r="F53" s="51"/>
      <c r="G53" s="17" t="str">
        <f t="shared" si="257"/>
        <v/>
      </c>
      <c r="H53" s="51"/>
      <c r="I53" s="17" t="str">
        <f t="shared" si="258"/>
        <v/>
      </c>
      <c r="J53" s="51"/>
      <c r="K53" s="17" t="str">
        <f t="shared" si="259"/>
        <v/>
      </c>
      <c r="L53" s="51"/>
      <c r="M53" s="17" t="str">
        <f t="shared" si="260"/>
        <v/>
      </c>
      <c r="N53" s="51"/>
      <c r="O53" s="17" t="str">
        <f t="shared" si="261"/>
        <v/>
      </c>
      <c r="P53" s="51"/>
      <c r="Q53" s="17" t="str">
        <f t="shared" si="262"/>
        <v/>
      </c>
      <c r="R53" s="51"/>
      <c r="S53" s="17" t="str">
        <f t="shared" si="263"/>
        <v/>
      </c>
      <c r="T53" s="51"/>
      <c r="U53" s="17" t="str">
        <f t="shared" si="264"/>
        <v/>
      </c>
      <c r="V53" s="51"/>
      <c r="W53" s="17" t="str">
        <f t="shared" si="265"/>
        <v/>
      </c>
      <c r="X53" s="51"/>
      <c r="Y53" s="17" t="str">
        <f t="shared" si="266"/>
        <v/>
      </c>
      <c r="Z53" s="51"/>
      <c r="AA53" s="17" t="str">
        <f t="shared" si="267"/>
        <v/>
      </c>
      <c r="AB53" s="51"/>
      <c r="AC53" s="17" t="str">
        <f t="shared" si="268"/>
        <v/>
      </c>
      <c r="AD53" s="51"/>
      <c r="AE53" s="17" t="str">
        <f t="shared" si="269"/>
        <v/>
      </c>
      <c r="AF53" s="51"/>
      <c r="AG53" s="17" t="str">
        <f t="shared" si="270"/>
        <v/>
      </c>
      <c r="AH53" s="51"/>
      <c r="AI53" s="17" t="str">
        <f t="shared" si="271"/>
        <v/>
      </c>
      <c r="AJ53" s="51"/>
      <c r="AK53" s="17" t="str">
        <f t="shared" si="272"/>
        <v/>
      </c>
      <c r="AL53" s="51"/>
      <c r="AM53" s="17" t="str">
        <f t="shared" si="273"/>
        <v/>
      </c>
      <c r="AN53" s="51"/>
      <c r="AO53" s="17" t="str">
        <f t="shared" si="274"/>
        <v/>
      </c>
      <c r="AP53" s="51"/>
      <c r="AQ53" s="17" t="str">
        <f t="shared" si="275"/>
        <v/>
      </c>
      <c r="AR53" s="51"/>
      <c r="AS53" s="17" t="str">
        <f t="shared" si="276"/>
        <v/>
      </c>
      <c r="AT53" s="51"/>
      <c r="AU53" s="17" t="str">
        <f t="shared" si="277"/>
        <v/>
      </c>
      <c r="AV53" s="51"/>
      <c r="AW53" s="17" t="str">
        <f t="shared" si="278"/>
        <v/>
      </c>
      <c r="AX53" s="51"/>
      <c r="AY53" s="17" t="str">
        <f t="shared" si="279"/>
        <v/>
      </c>
      <c r="AZ53" s="51"/>
      <c r="BA53" s="17" t="str">
        <f t="shared" si="280"/>
        <v/>
      </c>
      <c r="BB53" s="51"/>
      <c r="BC53" s="17" t="str">
        <f t="shared" si="281"/>
        <v/>
      </c>
      <c r="BD53" s="51"/>
      <c r="BE53" s="17" t="str">
        <f t="shared" si="282"/>
        <v/>
      </c>
      <c r="BF53" s="51"/>
      <c r="BG53" s="17" t="str">
        <f t="shared" si="283"/>
        <v/>
      </c>
      <c r="BH53" s="51"/>
      <c r="BI53" s="17" t="str">
        <f t="shared" si="284"/>
        <v/>
      </c>
      <c r="BJ53" s="51"/>
      <c r="BK53" s="17" t="str">
        <f t="shared" si="285"/>
        <v/>
      </c>
      <c r="BL53" s="51"/>
      <c r="BM53" s="17" t="str">
        <f t="shared" si="286"/>
        <v/>
      </c>
      <c r="BN53" s="51"/>
      <c r="BO53" s="17" t="str">
        <f t="shared" si="287"/>
        <v/>
      </c>
      <c r="BP53" s="51"/>
      <c r="BQ53" s="17" t="str">
        <f t="shared" si="288"/>
        <v/>
      </c>
      <c r="BR53" s="51"/>
      <c r="BS53" s="17" t="str">
        <f t="shared" si="289"/>
        <v/>
      </c>
      <c r="BT53" s="9"/>
    </row>
    <row r="54" spans="1:72" s="14" customFormat="1" ht="16.5" thickBot="1" x14ac:dyDescent="0.3">
      <c r="A54" s="209"/>
      <c r="B54" s="52"/>
      <c r="C54" s="18" t="str">
        <f t="shared" si="255"/>
        <v/>
      </c>
      <c r="D54" s="52"/>
      <c r="E54" s="18" t="str">
        <f t="shared" si="256"/>
        <v/>
      </c>
      <c r="F54" s="52"/>
      <c r="G54" s="18" t="str">
        <f t="shared" si="257"/>
        <v/>
      </c>
      <c r="H54" s="52"/>
      <c r="I54" s="18" t="str">
        <f t="shared" si="258"/>
        <v/>
      </c>
      <c r="J54" s="52"/>
      <c r="K54" s="18" t="str">
        <f t="shared" si="259"/>
        <v/>
      </c>
      <c r="L54" s="52"/>
      <c r="M54" s="18" t="str">
        <f t="shared" si="260"/>
        <v/>
      </c>
      <c r="N54" s="52"/>
      <c r="O54" s="18" t="str">
        <f t="shared" si="261"/>
        <v/>
      </c>
      <c r="P54" s="52"/>
      <c r="Q54" s="18" t="str">
        <f t="shared" si="262"/>
        <v/>
      </c>
      <c r="R54" s="52"/>
      <c r="S54" s="18" t="str">
        <f t="shared" si="263"/>
        <v/>
      </c>
      <c r="T54" s="52"/>
      <c r="U54" s="18" t="str">
        <f t="shared" si="264"/>
        <v/>
      </c>
      <c r="V54" s="52"/>
      <c r="W54" s="18" t="str">
        <f t="shared" si="265"/>
        <v/>
      </c>
      <c r="X54" s="52"/>
      <c r="Y54" s="18" t="str">
        <f t="shared" si="266"/>
        <v/>
      </c>
      <c r="Z54" s="52"/>
      <c r="AA54" s="18" t="str">
        <f t="shared" si="267"/>
        <v/>
      </c>
      <c r="AB54" s="52"/>
      <c r="AC54" s="18" t="str">
        <f t="shared" si="268"/>
        <v/>
      </c>
      <c r="AD54" s="52"/>
      <c r="AE54" s="18" t="str">
        <f t="shared" si="269"/>
        <v/>
      </c>
      <c r="AF54" s="52"/>
      <c r="AG54" s="18" t="str">
        <f t="shared" si="270"/>
        <v/>
      </c>
      <c r="AH54" s="52"/>
      <c r="AI54" s="18" t="str">
        <f t="shared" si="271"/>
        <v/>
      </c>
      <c r="AJ54" s="52"/>
      <c r="AK54" s="18" t="str">
        <f t="shared" si="272"/>
        <v/>
      </c>
      <c r="AL54" s="52"/>
      <c r="AM54" s="18" t="str">
        <f t="shared" si="273"/>
        <v/>
      </c>
      <c r="AN54" s="52"/>
      <c r="AO54" s="18" t="str">
        <f t="shared" si="274"/>
        <v/>
      </c>
      <c r="AP54" s="52"/>
      <c r="AQ54" s="18" t="str">
        <f t="shared" si="275"/>
        <v/>
      </c>
      <c r="AR54" s="52"/>
      <c r="AS54" s="18" t="str">
        <f t="shared" si="276"/>
        <v/>
      </c>
      <c r="AT54" s="52"/>
      <c r="AU54" s="18" t="str">
        <f t="shared" si="277"/>
        <v/>
      </c>
      <c r="AV54" s="52"/>
      <c r="AW54" s="18" t="str">
        <f t="shared" si="278"/>
        <v/>
      </c>
      <c r="AX54" s="52"/>
      <c r="AY54" s="18" t="str">
        <f t="shared" si="279"/>
        <v/>
      </c>
      <c r="AZ54" s="52"/>
      <c r="BA54" s="18" t="str">
        <f t="shared" si="280"/>
        <v/>
      </c>
      <c r="BB54" s="52"/>
      <c r="BC54" s="18" t="str">
        <f t="shared" si="281"/>
        <v/>
      </c>
      <c r="BD54" s="52"/>
      <c r="BE54" s="18" t="str">
        <f t="shared" si="282"/>
        <v/>
      </c>
      <c r="BF54" s="52"/>
      <c r="BG54" s="18" t="str">
        <f t="shared" si="283"/>
        <v/>
      </c>
      <c r="BH54" s="52"/>
      <c r="BI54" s="18" t="str">
        <f t="shared" si="284"/>
        <v/>
      </c>
      <c r="BJ54" s="52"/>
      <c r="BK54" s="18" t="str">
        <f t="shared" si="285"/>
        <v/>
      </c>
      <c r="BL54" s="52"/>
      <c r="BM54" s="18" t="str">
        <f t="shared" si="286"/>
        <v/>
      </c>
      <c r="BN54" s="52"/>
      <c r="BO54" s="18" t="str">
        <f t="shared" si="287"/>
        <v/>
      </c>
      <c r="BP54" s="52"/>
      <c r="BQ54" s="18" t="str">
        <f t="shared" si="288"/>
        <v/>
      </c>
      <c r="BR54" s="52"/>
      <c r="BS54" s="18" t="str">
        <f t="shared" si="289"/>
        <v/>
      </c>
      <c r="BT54" s="13"/>
    </row>
    <row r="55" spans="1:72" s="12" customFormat="1" ht="16.5" thickTop="1" x14ac:dyDescent="0.25">
      <c r="A55" s="210"/>
      <c r="B55" s="50"/>
      <c r="C55" s="19" t="str">
        <f t="shared" ref="C55" si="290">IF(B55="","",B55)</f>
        <v/>
      </c>
      <c r="D55" s="50"/>
      <c r="E55" s="19" t="str">
        <f t="shared" ref="E55" si="291">IF(D55="","",D55)</f>
        <v/>
      </c>
      <c r="F55" s="50"/>
      <c r="G55" s="19" t="str">
        <f t="shared" ref="G55" si="292">IF(F55="","",F55)</f>
        <v/>
      </c>
      <c r="H55" s="50"/>
      <c r="I55" s="19" t="str">
        <f t="shared" ref="I55" si="293">IF(H55="","",H55)</f>
        <v/>
      </c>
      <c r="J55" s="50"/>
      <c r="K55" s="19" t="str">
        <f t="shared" ref="K55" si="294">IF(J55="","",J55)</f>
        <v/>
      </c>
      <c r="L55" s="50"/>
      <c r="M55" s="19" t="str">
        <f t="shared" si="238"/>
        <v/>
      </c>
      <c r="N55" s="50"/>
      <c r="O55" s="19" t="str">
        <f t="shared" ref="O55" si="295">IF(N55="","",N55)</f>
        <v/>
      </c>
      <c r="P55" s="50"/>
      <c r="Q55" s="19" t="str">
        <f t="shared" si="240"/>
        <v/>
      </c>
      <c r="R55" s="50"/>
      <c r="S55" s="19" t="str">
        <f t="shared" ref="S55" si="296">IF(R55="","",R55)</f>
        <v/>
      </c>
      <c r="T55" s="50"/>
      <c r="U55" s="19" t="str">
        <f t="shared" si="242"/>
        <v/>
      </c>
      <c r="V55" s="50"/>
      <c r="W55" s="19" t="str">
        <f t="shared" ref="W55" si="297">IF(V55="","",V55)</f>
        <v/>
      </c>
      <c r="X55" s="50"/>
      <c r="Y55" s="19" t="str">
        <f t="shared" si="244"/>
        <v/>
      </c>
      <c r="Z55" s="50"/>
      <c r="AA55" s="19" t="str">
        <f t="shared" ref="AA55" si="298">IF(Z55="","",Z55)</f>
        <v/>
      </c>
      <c r="AB55" s="50"/>
      <c r="AC55" s="19" t="str">
        <f t="shared" si="246"/>
        <v/>
      </c>
      <c r="AD55" s="50"/>
      <c r="AE55" s="19" t="str">
        <f t="shared" ref="AE55" si="299">IF(AD55="","",AD55)</f>
        <v/>
      </c>
      <c r="AF55" s="50"/>
      <c r="AG55" s="19" t="str">
        <f t="shared" si="248"/>
        <v/>
      </c>
      <c r="AH55" s="50"/>
      <c r="AI55" s="19" t="str">
        <f t="shared" ref="AI55" si="300">IF(AH55="","",AH55)</f>
        <v/>
      </c>
      <c r="AJ55" s="50"/>
      <c r="AK55" s="19" t="str">
        <f t="shared" si="250"/>
        <v/>
      </c>
      <c r="AL55" s="50"/>
      <c r="AM55" s="19" t="str">
        <f t="shared" ref="AM55" si="301">IF(AL55="","",AL55)</f>
        <v/>
      </c>
      <c r="AN55" s="50"/>
      <c r="AO55" s="19" t="str">
        <f t="shared" si="252"/>
        <v/>
      </c>
      <c r="AP55" s="50"/>
      <c r="AQ55" s="19" t="str">
        <f t="shared" ref="AQ55" si="302">IF(AP55="","",AP55)</f>
        <v/>
      </c>
      <c r="AR55" s="50"/>
      <c r="AS55" s="19" t="str">
        <f t="shared" si="254"/>
        <v/>
      </c>
      <c r="AT55" s="50"/>
      <c r="AU55" s="19" t="str">
        <f>IF(AT55="","",AT55)</f>
        <v/>
      </c>
      <c r="AV55" s="50"/>
      <c r="AW55" s="19" t="str">
        <f>IF(AV55="","",AV55)</f>
        <v/>
      </c>
      <c r="AX55" s="50"/>
      <c r="AY55" s="19" t="str">
        <f>IF(AX55="","",AX55)</f>
        <v/>
      </c>
      <c r="AZ55" s="50"/>
      <c r="BA55" s="19" t="str">
        <f>IF(AZ55="","",AZ55)</f>
        <v/>
      </c>
      <c r="BB55" s="50"/>
      <c r="BC55" s="19" t="str">
        <f>IF(BB55="","",BB55)</f>
        <v/>
      </c>
      <c r="BD55" s="50"/>
      <c r="BE55" s="19" t="str">
        <f>IF(BD55="","",BD55)</f>
        <v/>
      </c>
      <c r="BF55" s="50"/>
      <c r="BG55" s="19" t="str">
        <f>IF(BF55="","",BF55)</f>
        <v/>
      </c>
      <c r="BH55" s="50"/>
      <c r="BI55" s="19" t="str">
        <f>IF(BH55="","",BH55)</f>
        <v/>
      </c>
      <c r="BJ55" s="50"/>
      <c r="BK55" s="19" t="str">
        <f>IF(BJ55="","",BJ55)</f>
        <v/>
      </c>
      <c r="BL55" s="50"/>
      <c r="BM55" s="19" t="str">
        <f>IF(BL55="","",BL55)</f>
        <v/>
      </c>
      <c r="BN55" s="50"/>
      <c r="BO55" s="19" t="str">
        <f>IF(BN55="","",BN55)</f>
        <v/>
      </c>
      <c r="BP55" s="50"/>
      <c r="BQ55" s="19" t="str">
        <f>IF(BP55="","",BP55)</f>
        <v/>
      </c>
      <c r="BR55" s="50"/>
      <c r="BS55" s="19" t="str">
        <f>IF(BR55="","",BR55)</f>
        <v/>
      </c>
      <c r="BT55" s="11"/>
    </row>
    <row r="56" spans="1:72" x14ac:dyDescent="0.25">
      <c r="A56" s="211"/>
      <c r="B56" s="51"/>
      <c r="C56" s="17" t="str">
        <f t="shared" ref="C56:C61" si="303">IF(B56="","",C55*(1-0.65)+B56*0.65)</f>
        <v/>
      </c>
      <c r="D56" s="51"/>
      <c r="E56" s="17" t="str">
        <f t="shared" ref="E56:E61" si="304">IF(D56="","",E55*(1-0.65)+D56*0.65)</f>
        <v/>
      </c>
      <c r="F56" s="51"/>
      <c r="G56" s="17" t="str">
        <f t="shared" ref="G56:G61" si="305">IF(F56="","",G55*(1-0.65)+F56*0.65)</f>
        <v/>
      </c>
      <c r="H56" s="51"/>
      <c r="I56" s="17" t="str">
        <f t="shared" ref="I56:I61" si="306">IF(H56="","",I55*(1-0.65)+H56*0.65)</f>
        <v/>
      </c>
      <c r="J56" s="51"/>
      <c r="K56" s="17" t="str">
        <f t="shared" ref="K56:K61" si="307">IF(J56="","",K55*(1-0.65)+J56*0.65)</f>
        <v/>
      </c>
      <c r="L56" s="51"/>
      <c r="M56" s="17" t="str">
        <f t="shared" ref="M56:M61" si="308">IF(L56="","",M55*(1-0.65)+L56*0.65)</f>
        <v/>
      </c>
      <c r="N56" s="51"/>
      <c r="O56" s="17" t="str">
        <f t="shared" ref="O56:O61" si="309">IF(N56="","",O55*(1-0.65)+N56*0.65)</f>
        <v/>
      </c>
      <c r="P56" s="51"/>
      <c r="Q56" s="17" t="str">
        <f t="shared" ref="Q56:Q61" si="310">IF(P56="","",Q55*(1-0.65)+P56*0.65)</f>
        <v/>
      </c>
      <c r="R56" s="51"/>
      <c r="S56" s="17" t="str">
        <f t="shared" ref="S56:S61" si="311">IF(R56="","",S55*(1-0.65)+R56*0.65)</f>
        <v/>
      </c>
      <c r="T56" s="51"/>
      <c r="U56" s="17" t="str">
        <f t="shared" ref="U56:U61" si="312">IF(T56="","",U55*(1-0.65)+T56*0.65)</f>
        <v/>
      </c>
      <c r="V56" s="51"/>
      <c r="W56" s="17" t="str">
        <f t="shared" ref="W56:W61" si="313">IF(V56="","",W55*(1-0.65)+V56*0.65)</f>
        <v/>
      </c>
      <c r="X56" s="51"/>
      <c r="Y56" s="17" t="str">
        <f t="shared" ref="Y56:Y61" si="314">IF(X56="","",Y55*(1-0.65)+X56*0.65)</f>
        <v/>
      </c>
      <c r="Z56" s="51"/>
      <c r="AA56" s="17" t="str">
        <f t="shared" ref="AA56:AA61" si="315">IF(Z56="","",AA55*(1-0.65)+Z56*0.65)</f>
        <v/>
      </c>
      <c r="AB56" s="51"/>
      <c r="AC56" s="17" t="str">
        <f t="shared" ref="AC56:AC61" si="316">IF(AB56="","",AC55*(1-0.65)+AB56*0.65)</f>
        <v/>
      </c>
      <c r="AD56" s="51"/>
      <c r="AE56" s="17" t="str">
        <f t="shared" ref="AE56:AE61" si="317">IF(AD56="","",AE55*(1-0.65)+AD56*0.65)</f>
        <v/>
      </c>
      <c r="AF56" s="51"/>
      <c r="AG56" s="17" t="str">
        <f t="shared" ref="AG56:AG61" si="318">IF(AF56="","",AG55*(1-0.65)+AF56*0.65)</f>
        <v/>
      </c>
      <c r="AH56" s="51"/>
      <c r="AI56" s="17" t="str">
        <f t="shared" ref="AI56:AI61" si="319">IF(AH56="","",AI55*(1-0.65)+AH56*0.65)</f>
        <v/>
      </c>
      <c r="AJ56" s="51"/>
      <c r="AK56" s="17" t="str">
        <f t="shared" ref="AK56:AK61" si="320">IF(AJ56="","",AK55*(1-0.65)+AJ56*0.65)</f>
        <v/>
      </c>
      <c r="AL56" s="51"/>
      <c r="AM56" s="17" t="str">
        <f t="shared" ref="AM56:AM61" si="321">IF(AL56="","",AM55*(1-0.65)+AL56*0.65)</f>
        <v/>
      </c>
      <c r="AN56" s="51"/>
      <c r="AO56" s="17" t="str">
        <f t="shared" ref="AO56:AO61" si="322">IF(AN56="","",AO55*(1-0.65)+AN56*0.65)</f>
        <v/>
      </c>
      <c r="AP56" s="51"/>
      <c r="AQ56" s="17" t="str">
        <f t="shared" ref="AQ56:AQ61" si="323">IF(AP56="","",AQ55*(1-0.65)+AP56*0.65)</f>
        <v/>
      </c>
      <c r="AR56" s="51"/>
      <c r="AS56" s="17" t="str">
        <f t="shared" ref="AS56:AS61" si="324">IF(AR56="","",AS55*(1-0.65)+AR56*0.65)</f>
        <v/>
      </c>
      <c r="AT56" s="51"/>
      <c r="AU56" s="17" t="str">
        <f t="shared" ref="AU56:AU61" si="325">IF(AT56="","",AU55*(1-0.65)+AT56*0.65)</f>
        <v/>
      </c>
      <c r="AV56" s="51"/>
      <c r="AW56" s="17" t="str">
        <f t="shared" ref="AW56:AW61" si="326">IF(AV56="","",AW55*(1-0.65)+AV56*0.65)</f>
        <v/>
      </c>
      <c r="AX56" s="51"/>
      <c r="AY56" s="17" t="str">
        <f t="shared" ref="AY56:AY61" si="327">IF(AX56="","",AY55*(1-0.65)+AX56*0.65)</f>
        <v/>
      </c>
      <c r="AZ56" s="51"/>
      <c r="BA56" s="17" t="str">
        <f t="shared" ref="BA56:BA61" si="328">IF(AZ56="","",BA55*(1-0.65)+AZ56*0.65)</f>
        <v/>
      </c>
      <c r="BB56" s="51"/>
      <c r="BC56" s="17" t="str">
        <f t="shared" ref="BC56:BC61" si="329">IF(BB56="","",BC55*(1-0.65)+BB56*0.65)</f>
        <v/>
      </c>
      <c r="BD56" s="51"/>
      <c r="BE56" s="17" t="str">
        <f t="shared" ref="BE56:BE61" si="330">IF(BD56="","",BE55*(1-0.65)+BD56*0.65)</f>
        <v/>
      </c>
      <c r="BF56" s="51"/>
      <c r="BG56" s="17" t="str">
        <f t="shared" ref="BG56:BG61" si="331">IF(BF56="","",BG55*(1-0.65)+BF56*0.65)</f>
        <v/>
      </c>
      <c r="BH56" s="51"/>
      <c r="BI56" s="17" t="str">
        <f t="shared" ref="BI56:BI61" si="332">IF(BH56="","",BI55*(1-0.65)+BH56*0.65)</f>
        <v/>
      </c>
      <c r="BJ56" s="51"/>
      <c r="BK56" s="17" t="str">
        <f t="shared" ref="BK56:BK61" si="333">IF(BJ56="","",BK55*(1-0.65)+BJ56*0.65)</f>
        <v/>
      </c>
      <c r="BL56" s="51"/>
      <c r="BM56" s="17" t="str">
        <f t="shared" ref="BM56:BM61" si="334">IF(BL56="","",BM55*(1-0.65)+BL56*0.65)</f>
        <v/>
      </c>
      <c r="BN56" s="51"/>
      <c r="BO56" s="17" t="str">
        <f t="shared" ref="BO56:BO61" si="335">IF(BN56="","",BO55*(1-0.65)+BN56*0.65)</f>
        <v/>
      </c>
      <c r="BP56" s="51"/>
      <c r="BQ56" s="17" t="str">
        <f t="shared" ref="BQ56:BQ61" si="336">IF(BP56="","",BQ55*(1-0.65)+BP56*0.65)</f>
        <v/>
      </c>
      <c r="BR56" s="51"/>
      <c r="BS56" s="17" t="str">
        <f t="shared" ref="BS56:BS61" si="337">IF(BR56="","",BS55*(1-0.65)+BR56*0.65)</f>
        <v/>
      </c>
      <c r="BT56" s="9"/>
    </row>
    <row r="57" spans="1:72" x14ac:dyDescent="0.25">
      <c r="A57" s="211"/>
      <c r="B57" s="51"/>
      <c r="C57" s="17" t="str">
        <f t="shared" si="303"/>
        <v/>
      </c>
      <c r="D57" s="51"/>
      <c r="E57" s="17" t="str">
        <f t="shared" si="304"/>
        <v/>
      </c>
      <c r="F57" s="51"/>
      <c r="G57" s="17" t="str">
        <f t="shared" si="305"/>
        <v/>
      </c>
      <c r="H57" s="51"/>
      <c r="I57" s="17" t="str">
        <f t="shared" si="306"/>
        <v/>
      </c>
      <c r="J57" s="51"/>
      <c r="K57" s="17" t="str">
        <f t="shared" si="307"/>
        <v/>
      </c>
      <c r="L57" s="51"/>
      <c r="M57" s="17" t="str">
        <f t="shared" si="308"/>
        <v/>
      </c>
      <c r="N57" s="51"/>
      <c r="O57" s="17" t="str">
        <f t="shared" si="309"/>
        <v/>
      </c>
      <c r="P57" s="51"/>
      <c r="Q57" s="17" t="str">
        <f t="shared" si="310"/>
        <v/>
      </c>
      <c r="R57" s="51"/>
      <c r="S57" s="17" t="str">
        <f t="shared" si="311"/>
        <v/>
      </c>
      <c r="T57" s="51"/>
      <c r="U57" s="17" t="str">
        <f t="shared" si="312"/>
        <v/>
      </c>
      <c r="V57" s="51"/>
      <c r="W57" s="17" t="str">
        <f t="shared" si="313"/>
        <v/>
      </c>
      <c r="X57" s="51"/>
      <c r="Y57" s="17" t="str">
        <f t="shared" si="314"/>
        <v/>
      </c>
      <c r="Z57" s="51"/>
      <c r="AA57" s="17" t="str">
        <f t="shared" si="315"/>
        <v/>
      </c>
      <c r="AB57" s="51"/>
      <c r="AC57" s="17" t="str">
        <f t="shared" si="316"/>
        <v/>
      </c>
      <c r="AD57" s="51"/>
      <c r="AE57" s="17" t="str">
        <f t="shared" si="317"/>
        <v/>
      </c>
      <c r="AF57" s="51"/>
      <c r="AG57" s="17" t="str">
        <f t="shared" si="318"/>
        <v/>
      </c>
      <c r="AH57" s="51"/>
      <c r="AI57" s="17" t="str">
        <f t="shared" si="319"/>
        <v/>
      </c>
      <c r="AJ57" s="51"/>
      <c r="AK57" s="17" t="str">
        <f t="shared" si="320"/>
        <v/>
      </c>
      <c r="AL57" s="51"/>
      <c r="AM57" s="17" t="str">
        <f t="shared" si="321"/>
        <v/>
      </c>
      <c r="AN57" s="51"/>
      <c r="AO57" s="17" t="str">
        <f t="shared" si="322"/>
        <v/>
      </c>
      <c r="AP57" s="51"/>
      <c r="AQ57" s="17" t="str">
        <f t="shared" si="323"/>
        <v/>
      </c>
      <c r="AR57" s="51"/>
      <c r="AS57" s="17" t="str">
        <f t="shared" si="324"/>
        <v/>
      </c>
      <c r="AT57" s="51"/>
      <c r="AU57" s="17" t="str">
        <f t="shared" si="325"/>
        <v/>
      </c>
      <c r="AV57" s="51"/>
      <c r="AW57" s="17" t="str">
        <f t="shared" si="326"/>
        <v/>
      </c>
      <c r="AX57" s="51"/>
      <c r="AY57" s="17" t="str">
        <f t="shared" si="327"/>
        <v/>
      </c>
      <c r="AZ57" s="51"/>
      <c r="BA57" s="17" t="str">
        <f t="shared" si="328"/>
        <v/>
      </c>
      <c r="BB57" s="51"/>
      <c r="BC57" s="17" t="str">
        <f t="shared" si="329"/>
        <v/>
      </c>
      <c r="BD57" s="51"/>
      <c r="BE57" s="17" t="str">
        <f t="shared" si="330"/>
        <v/>
      </c>
      <c r="BF57" s="51"/>
      <c r="BG57" s="17" t="str">
        <f t="shared" si="331"/>
        <v/>
      </c>
      <c r="BH57" s="51"/>
      <c r="BI57" s="17" t="str">
        <f t="shared" si="332"/>
        <v/>
      </c>
      <c r="BJ57" s="51"/>
      <c r="BK57" s="17" t="str">
        <f t="shared" si="333"/>
        <v/>
      </c>
      <c r="BL57" s="51"/>
      <c r="BM57" s="17" t="str">
        <f t="shared" si="334"/>
        <v/>
      </c>
      <c r="BN57" s="51"/>
      <c r="BO57" s="17" t="str">
        <f t="shared" si="335"/>
        <v/>
      </c>
      <c r="BP57" s="51"/>
      <c r="BQ57" s="17" t="str">
        <f t="shared" si="336"/>
        <v/>
      </c>
      <c r="BR57" s="51"/>
      <c r="BS57" s="17" t="str">
        <f t="shared" si="337"/>
        <v/>
      </c>
      <c r="BT57" s="9"/>
    </row>
    <row r="58" spans="1:72" x14ac:dyDescent="0.25">
      <c r="A58" s="211"/>
      <c r="B58" s="51"/>
      <c r="C58" s="17" t="str">
        <f>IF(B58="","",C57*(1-0.65)+B58*0.65)</f>
        <v/>
      </c>
      <c r="D58" s="51"/>
      <c r="E58" s="17" t="str">
        <f t="shared" si="304"/>
        <v/>
      </c>
      <c r="F58" s="51"/>
      <c r="G58" s="17" t="str">
        <f t="shared" si="305"/>
        <v/>
      </c>
      <c r="H58" s="51"/>
      <c r="I58" s="17" t="str">
        <f t="shared" si="306"/>
        <v/>
      </c>
      <c r="J58" s="51"/>
      <c r="K58" s="17" t="str">
        <f t="shared" si="307"/>
        <v/>
      </c>
      <c r="L58" s="51"/>
      <c r="M58" s="17" t="str">
        <f t="shared" si="308"/>
        <v/>
      </c>
      <c r="N58" s="51"/>
      <c r="O58" s="17" t="str">
        <f t="shared" si="309"/>
        <v/>
      </c>
      <c r="P58" s="51"/>
      <c r="Q58" s="17" t="str">
        <f t="shared" si="310"/>
        <v/>
      </c>
      <c r="R58" s="51"/>
      <c r="S58" s="17" t="str">
        <f t="shared" si="311"/>
        <v/>
      </c>
      <c r="T58" s="51"/>
      <c r="U58" s="17" t="str">
        <f t="shared" si="312"/>
        <v/>
      </c>
      <c r="V58" s="51"/>
      <c r="W58" s="17" t="str">
        <f t="shared" si="313"/>
        <v/>
      </c>
      <c r="X58" s="51"/>
      <c r="Y58" s="17" t="str">
        <f t="shared" si="314"/>
        <v/>
      </c>
      <c r="Z58" s="51"/>
      <c r="AA58" s="17" t="str">
        <f t="shared" si="315"/>
        <v/>
      </c>
      <c r="AB58" s="51"/>
      <c r="AC58" s="17" t="str">
        <f t="shared" si="316"/>
        <v/>
      </c>
      <c r="AD58" s="51"/>
      <c r="AE58" s="17" t="str">
        <f t="shared" si="317"/>
        <v/>
      </c>
      <c r="AF58" s="51"/>
      <c r="AG58" s="17" t="str">
        <f t="shared" si="318"/>
        <v/>
      </c>
      <c r="AH58" s="51"/>
      <c r="AI58" s="17" t="str">
        <f t="shared" si="319"/>
        <v/>
      </c>
      <c r="AJ58" s="51"/>
      <c r="AK58" s="17" t="str">
        <f t="shared" si="320"/>
        <v/>
      </c>
      <c r="AL58" s="51"/>
      <c r="AM58" s="17" t="str">
        <f t="shared" si="321"/>
        <v/>
      </c>
      <c r="AN58" s="51"/>
      <c r="AO58" s="17" t="str">
        <f t="shared" si="322"/>
        <v/>
      </c>
      <c r="AP58" s="51"/>
      <c r="AQ58" s="17" t="str">
        <f t="shared" si="323"/>
        <v/>
      </c>
      <c r="AR58" s="51"/>
      <c r="AS58" s="17" t="str">
        <f t="shared" si="324"/>
        <v/>
      </c>
      <c r="AT58" s="51"/>
      <c r="AU58" s="17" t="str">
        <f t="shared" si="325"/>
        <v/>
      </c>
      <c r="AV58" s="51"/>
      <c r="AW58" s="17" t="str">
        <f t="shared" si="326"/>
        <v/>
      </c>
      <c r="AX58" s="51"/>
      <c r="AY58" s="17" t="str">
        <f t="shared" si="327"/>
        <v/>
      </c>
      <c r="AZ58" s="51"/>
      <c r="BA58" s="17" t="str">
        <f t="shared" si="328"/>
        <v/>
      </c>
      <c r="BB58" s="51"/>
      <c r="BC58" s="17" t="str">
        <f t="shared" si="329"/>
        <v/>
      </c>
      <c r="BD58" s="51"/>
      <c r="BE58" s="17" t="str">
        <f t="shared" si="330"/>
        <v/>
      </c>
      <c r="BF58" s="51"/>
      <c r="BG58" s="17" t="str">
        <f t="shared" si="331"/>
        <v/>
      </c>
      <c r="BH58" s="51"/>
      <c r="BI58" s="17" t="str">
        <f t="shared" si="332"/>
        <v/>
      </c>
      <c r="BJ58" s="51"/>
      <c r="BK58" s="17" t="str">
        <f t="shared" si="333"/>
        <v/>
      </c>
      <c r="BL58" s="51"/>
      <c r="BM58" s="17" t="str">
        <f t="shared" si="334"/>
        <v/>
      </c>
      <c r="BN58" s="51"/>
      <c r="BO58" s="17" t="str">
        <f t="shared" si="335"/>
        <v/>
      </c>
      <c r="BP58" s="51"/>
      <c r="BQ58" s="17" t="str">
        <f t="shared" si="336"/>
        <v/>
      </c>
      <c r="BR58" s="51"/>
      <c r="BS58" s="17" t="str">
        <f t="shared" si="337"/>
        <v/>
      </c>
      <c r="BT58" s="9"/>
    </row>
    <row r="59" spans="1:72" x14ac:dyDescent="0.25">
      <c r="A59" s="211"/>
      <c r="B59" s="51"/>
      <c r="C59" s="17" t="str">
        <f t="shared" si="303"/>
        <v/>
      </c>
      <c r="D59" s="51"/>
      <c r="E59" s="17" t="str">
        <f t="shared" si="304"/>
        <v/>
      </c>
      <c r="F59" s="51"/>
      <c r="G59" s="17" t="str">
        <f t="shared" si="305"/>
        <v/>
      </c>
      <c r="H59" s="51"/>
      <c r="I59" s="17" t="str">
        <f t="shared" si="306"/>
        <v/>
      </c>
      <c r="J59" s="51"/>
      <c r="K59" s="17" t="str">
        <f t="shared" si="307"/>
        <v/>
      </c>
      <c r="L59" s="51"/>
      <c r="M59" s="17" t="str">
        <f t="shared" si="308"/>
        <v/>
      </c>
      <c r="N59" s="51"/>
      <c r="O59" s="17" t="str">
        <f t="shared" si="309"/>
        <v/>
      </c>
      <c r="P59" s="51"/>
      <c r="Q59" s="17" t="str">
        <f t="shared" si="310"/>
        <v/>
      </c>
      <c r="R59" s="51"/>
      <c r="S59" s="17" t="str">
        <f t="shared" si="311"/>
        <v/>
      </c>
      <c r="T59" s="51"/>
      <c r="U59" s="17" t="str">
        <f t="shared" si="312"/>
        <v/>
      </c>
      <c r="V59" s="51"/>
      <c r="W59" s="17" t="str">
        <f t="shared" si="313"/>
        <v/>
      </c>
      <c r="X59" s="51"/>
      <c r="Y59" s="17" t="str">
        <f t="shared" si="314"/>
        <v/>
      </c>
      <c r="Z59" s="51"/>
      <c r="AA59" s="17" t="str">
        <f t="shared" si="315"/>
        <v/>
      </c>
      <c r="AB59" s="51"/>
      <c r="AC59" s="17" t="str">
        <f t="shared" si="316"/>
        <v/>
      </c>
      <c r="AD59" s="51"/>
      <c r="AE59" s="17" t="str">
        <f t="shared" si="317"/>
        <v/>
      </c>
      <c r="AF59" s="51"/>
      <c r="AG59" s="17" t="str">
        <f t="shared" si="318"/>
        <v/>
      </c>
      <c r="AH59" s="51"/>
      <c r="AI59" s="17" t="str">
        <f t="shared" si="319"/>
        <v/>
      </c>
      <c r="AJ59" s="51"/>
      <c r="AK59" s="17" t="str">
        <f t="shared" si="320"/>
        <v/>
      </c>
      <c r="AL59" s="51"/>
      <c r="AM59" s="17" t="str">
        <f t="shared" si="321"/>
        <v/>
      </c>
      <c r="AN59" s="51"/>
      <c r="AO59" s="17" t="str">
        <f t="shared" si="322"/>
        <v/>
      </c>
      <c r="AP59" s="51"/>
      <c r="AQ59" s="17" t="str">
        <f t="shared" si="323"/>
        <v/>
      </c>
      <c r="AR59" s="51"/>
      <c r="AS59" s="17" t="str">
        <f t="shared" si="324"/>
        <v/>
      </c>
      <c r="AT59" s="51"/>
      <c r="AU59" s="17" t="str">
        <f t="shared" si="325"/>
        <v/>
      </c>
      <c r="AV59" s="51"/>
      <c r="AW59" s="17" t="str">
        <f t="shared" si="326"/>
        <v/>
      </c>
      <c r="AX59" s="51"/>
      <c r="AY59" s="17" t="str">
        <f t="shared" si="327"/>
        <v/>
      </c>
      <c r="AZ59" s="51"/>
      <c r="BA59" s="17" t="str">
        <f t="shared" si="328"/>
        <v/>
      </c>
      <c r="BB59" s="51"/>
      <c r="BC59" s="17" t="str">
        <f t="shared" si="329"/>
        <v/>
      </c>
      <c r="BD59" s="51"/>
      <c r="BE59" s="17" t="str">
        <f t="shared" si="330"/>
        <v/>
      </c>
      <c r="BF59" s="51"/>
      <c r="BG59" s="17" t="str">
        <f t="shared" si="331"/>
        <v/>
      </c>
      <c r="BH59" s="51"/>
      <c r="BI59" s="17" t="str">
        <f t="shared" si="332"/>
        <v/>
      </c>
      <c r="BJ59" s="51"/>
      <c r="BK59" s="17" t="str">
        <f t="shared" si="333"/>
        <v/>
      </c>
      <c r="BL59" s="51"/>
      <c r="BM59" s="17" t="str">
        <f t="shared" si="334"/>
        <v/>
      </c>
      <c r="BN59" s="51"/>
      <c r="BO59" s="17" t="str">
        <f t="shared" si="335"/>
        <v/>
      </c>
      <c r="BP59" s="51"/>
      <c r="BQ59" s="17" t="str">
        <f t="shared" si="336"/>
        <v/>
      </c>
      <c r="BR59" s="51"/>
      <c r="BS59" s="17" t="str">
        <f t="shared" si="337"/>
        <v/>
      </c>
      <c r="BT59" s="9"/>
    </row>
    <row r="60" spans="1:72" x14ac:dyDescent="0.25">
      <c r="A60" s="211"/>
      <c r="B60" s="51"/>
      <c r="C60" s="17" t="str">
        <f t="shared" si="303"/>
        <v/>
      </c>
      <c r="D60" s="51"/>
      <c r="E60" s="17" t="str">
        <f t="shared" si="304"/>
        <v/>
      </c>
      <c r="F60" s="51"/>
      <c r="G60" s="17" t="str">
        <f t="shared" si="305"/>
        <v/>
      </c>
      <c r="H60" s="51"/>
      <c r="I60" s="17" t="str">
        <f t="shared" si="306"/>
        <v/>
      </c>
      <c r="J60" s="51"/>
      <c r="K60" s="17" t="str">
        <f t="shared" si="307"/>
        <v/>
      </c>
      <c r="L60" s="51"/>
      <c r="M60" s="17" t="str">
        <f t="shared" si="308"/>
        <v/>
      </c>
      <c r="N60" s="51"/>
      <c r="O60" s="17" t="str">
        <f t="shared" si="309"/>
        <v/>
      </c>
      <c r="P60" s="51"/>
      <c r="Q60" s="17" t="str">
        <f t="shared" si="310"/>
        <v/>
      </c>
      <c r="R60" s="51"/>
      <c r="S60" s="17" t="str">
        <f t="shared" si="311"/>
        <v/>
      </c>
      <c r="T60" s="51"/>
      <c r="U60" s="17" t="str">
        <f t="shared" si="312"/>
        <v/>
      </c>
      <c r="V60" s="51"/>
      <c r="W60" s="17" t="str">
        <f t="shared" si="313"/>
        <v/>
      </c>
      <c r="X60" s="51"/>
      <c r="Y60" s="17" t="str">
        <f t="shared" si="314"/>
        <v/>
      </c>
      <c r="Z60" s="51"/>
      <c r="AA60" s="17" t="str">
        <f t="shared" si="315"/>
        <v/>
      </c>
      <c r="AB60" s="51"/>
      <c r="AC60" s="17" t="str">
        <f t="shared" si="316"/>
        <v/>
      </c>
      <c r="AD60" s="51"/>
      <c r="AE60" s="17" t="str">
        <f t="shared" si="317"/>
        <v/>
      </c>
      <c r="AF60" s="51"/>
      <c r="AG60" s="17" t="str">
        <f t="shared" si="318"/>
        <v/>
      </c>
      <c r="AH60" s="51"/>
      <c r="AI60" s="17" t="str">
        <f t="shared" si="319"/>
        <v/>
      </c>
      <c r="AJ60" s="51"/>
      <c r="AK60" s="17" t="str">
        <f t="shared" si="320"/>
        <v/>
      </c>
      <c r="AL60" s="51"/>
      <c r="AM60" s="17" t="str">
        <f t="shared" si="321"/>
        <v/>
      </c>
      <c r="AN60" s="51"/>
      <c r="AO60" s="17" t="str">
        <f t="shared" si="322"/>
        <v/>
      </c>
      <c r="AP60" s="51"/>
      <c r="AQ60" s="17" t="str">
        <f t="shared" si="323"/>
        <v/>
      </c>
      <c r="AR60" s="51"/>
      <c r="AS60" s="17" t="str">
        <f t="shared" si="324"/>
        <v/>
      </c>
      <c r="AT60" s="51"/>
      <c r="AU60" s="17" t="str">
        <f t="shared" si="325"/>
        <v/>
      </c>
      <c r="AV60" s="51"/>
      <c r="AW60" s="17" t="str">
        <f t="shared" si="326"/>
        <v/>
      </c>
      <c r="AX60" s="51"/>
      <c r="AY60" s="17" t="str">
        <f t="shared" si="327"/>
        <v/>
      </c>
      <c r="AZ60" s="51"/>
      <c r="BA60" s="17" t="str">
        <f t="shared" si="328"/>
        <v/>
      </c>
      <c r="BB60" s="51"/>
      <c r="BC60" s="17" t="str">
        <f t="shared" si="329"/>
        <v/>
      </c>
      <c r="BD60" s="51"/>
      <c r="BE60" s="17" t="str">
        <f t="shared" si="330"/>
        <v/>
      </c>
      <c r="BF60" s="51"/>
      <c r="BG60" s="17" t="str">
        <f t="shared" si="331"/>
        <v/>
      </c>
      <c r="BH60" s="51"/>
      <c r="BI60" s="17" t="str">
        <f t="shared" si="332"/>
        <v/>
      </c>
      <c r="BJ60" s="51"/>
      <c r="BK60" s="17" t="str">
        <f t="shared" si="333"/>
        <v/>
      </c>
      <c r="BL60" s="51"/>
      <c r="BM60" s="17" t="str">
        <f t="shared" si="334"/>
        <v/>
      </c>
      <c r="BN60" s="51"/>
      <c r="BO60" s="17" t="str">
        <f t="shared" si="335"/>
        <v/>
      </c>
      <c r="BP60" s="51"/>
      <c r="BQ60" s="17" t="str">
        <f t="shared" si="336"/>
        <v/>
      </c>
      <c r="BR60" s="51"/>
      <c r="BS60" s="17" t="str">
        <f t="shared" si="337"/>
        <v/>
      </c>
      <c r="BT60" s="9"/>
    </row>
    <row r="61" spans="1:72" s="14" customFormat="1" ht="16.5" thickBot="1" x14ac:dyDescent="0.3">
      <c r="A61" s="212"/>
      <c r="B61" s="52"/>
      <c r="C61" s="18" t="str">
        <f t="shared" si="303"/>
        <v/>
      </c>
      <c r="D61" s="52"/>
      <c r="E61" s="18" t="str">
        <f t="shared" si="304"/>
        <v/>
      </c>
      <c r="F61" s="52"/>
      <c r="G61" s="18" t="str">
        <f t="shared" si="305"/>
        <v/>
      </c>
      <c r="H61" s="52"/>
      <c r="I61" s="18" t="str">
        <f t="shared" si="306"/>
        <v/>
      </c>
      <c r="J61" s="52"/>
      <c r="K61" s="18" t="str">
        <f t="shared" si="307"/>
        <v/>
      </c>
      <c r="L61" s="52"/>
      <c r="M61" s="18" t="str">
        <f t="shared" si="308"/>
        <v/>
      </c>
      <c r="N61" s="52"/>
      <c r="O61" s="18" t="str">
        <f t="shared" si="309"/>
        <v/>
      </c>
      <c r="P61" s="52"/>
      <c r="Q61" s="18" t="str">
        <f t="shared" si="310"/>
        <v/>
      </c>
      <c r="R61" s="52"/>
      <c r="S61" s="18" t="str">
        <f t="shared" si="311"/>
        <v/>
      </c>
      <c r="T61" s="52"/>
      <c r="U61" s="18" t="str">
        <f t="shared" si="312"/>
        <v/>
      </c>
      <c r="V61" s="52"/>
      <c r="W61" s="18" t="str">
        <f t="shared" si="313"/>
        <v/>
      </c>
      <c r="X61" s="52"/>
      <c r="Y61" s="18" t="str">
        <f t="shared" si="314"/>
        <v/>
      </c>
      <c r="Z61" s="52"/>
      <c r="AA61" s="18" t="str">
        <f t="shared" si="315"/>
        <v/>
      </c>
      <c r="AB61" s="52"/>
      <c r="AC61" s="18" t="str">
        <f t="shared" si="316"/>
        <v/>
      </c>
      <c r="AD61" s="52"/>
      <c r="AE61" s="18" t="str">
        <f t="shared" si="317"/>
        <v/>
      </c>
      <c r="AF61" s="52"/>
      <c r="AG61" s="18" t="str">
        <f t="shared" si="318"/>
        <v/>
      </c>
      <c r="AH61" s="52"/>
      <c r="AI61" s="18" t="str">
        <f t="shared" si="319"/>
        <v/>
      </c>
      <c r="AJ61" s="52"/>
      <c r="AK61" s="18" t="str">
        <f t="shared" si="320"/>
        <v/>
      </c>
      <c r="AL61" s="52"/>
      <c r="AM61" s="18" t="str">
        <f t="shared" si="321"/>
        <v/>
      </c>
      <c r="AN61" s="52"/>
      <c r="AO61" s="18" t="str">
        <f t="shared" si="322"/>
        <v/>
      </c>
      <c r="AP61" s="52"/>
      <c r="AQ61" s="18" t="str">
        <f t="shared" si="323"/>
        <v/>
      </c>
      <c r="AR61" s="52"/>
      <c r="AS61" s="18" t="str">
        <f t="shared" si="324"/>
        <v/>
      </c>
      <c r="AT61" s="52"/>
      <c r="AU61" s="18" t="str">
        <f t="shared" si="325"/>
        <v/>
      </c>
      <c r="AV61" s="52"/>
      <c r="AW61" s="18" t="str">
        <f t="shared" si="326"/>
        <v/>
      </c>
      <c r="AX61" s="52"/>
      <c r="AY61" s="18" t="str">
        <f t="shared" si="327"/>
        <v/>
      </c>
      <c r="AZ61" s="52"/>
      <c r="BA61" s="18" t="str">
        <f t="shared" si="328"/>
        <v/>
      </c>
      <c r="BB61" s="52"/>
      <c r="BC61" s="18" t="str">
        <f t="shared" si="329"/>
        <v/>
      </c>
      <c r="BD61" s="52"/>
      <c r="BE61" s="18" t="str">
        <f t="shared" si="330"/>
        <v/>
      </c>
      <c r="BF61" s="52"/>
      <c r="BG61" s="18" t="str">
        <f t="shared" si="331"/>
        <v/>
      </c>
      <c r="BH61" s="52"/>
      <c r="BI61" s="18" t="str">
        <f t="shared" si="332"/>
        <v/>
      </c>
      <c r="BJ61" s="52"/>
      <c r="BK61" s="18" t="str">
        <f t="shared" si="333"/>
        <v/>
      </c>
      <c r="BL61" s="52"/>
      <c r="BM61" s="18" t="str">
        <f t="shared" si="334"/>
        <v/>
      </c>
      <c r="BN61" s="52"/>
      <c r="BO61" s="18" t="str">
        <f t="shared" si="335"/>
        <v/>
      </c>
      <c r="BP61" s="52"/>
      <c r="BQ61" s="18" t="str">
        <f t="shared" si="336"/>
        <v/>
      </c>
      <c r="BR61" s="52"/>
      <c r="BS61" s="18" t="str">
        <f t="shared" si="337"/>
        <v/>
      </c>
      <c r="BT61" s="13"/>
    </row>
    <row r="62" spans="1:72" s="12" customFormat="1" ht="16.5" thickTop="1" x14ac:dyDescent="0.25">
      <c r="A62" s="213"/>
      <c r="B62" s="50"/>
      <c r="C62" s="19" t="str">
        <f t="shared" ref="C62" si="338">IF(B62="","",B62)</f>
        <v/>
      </c>
      <c r="D62" s="50"/>
      <c r="E62" s="19" t="str">
        <f t="shared" ref="E62" si="339">IF(D62="","",D62)</f>
        <v/>
      </c>
      <c r="F62" s="50"/>
      <c r="G62" s="19" t="str">
        <f t="shared" ref="G62" si="340">IF(F62="","",F62)</f>
        <v/>
      </c>
      <c r="H62" s="50"/>
      <c r="I62" s="19" t="str">
        <f t="shared" ref="I62" si="341">IF(H62="","",H62)</f>
        <v/>
      </c>
      <c r="J62" s="50"/>
      <c r="K62" s="19" t="str">
        <f t="shared" ref="K62" si="342">IF(J62="","",J62)</f>
        <v/>
      </c>
      <c r="L62" s="50"/>
      <c r="M62" s="19" t="str">
        <f t="shared" ref="M62" si="343">IF(L62="","",L62)</f>
        <v/>
      </c>
      <c r="N62" s="50"/>
      <c r="O62" s="19" t="str">
        <f t="shared" ref="O62" si="344">IF(N62="","",N62)</f>
        <v/>
      </c>
      <c r="P62" s="50"/>
      <c r="Q62" s="19" t="str">
        <f t="shared" ref="Q62" si="345">IF(P62="","",P62)</f>
        <v/>
      </c>
      <c r="R62" s="50"/>
      <c r="S62" s="19" t="str">
        <f t="shared" ref="S62" si="346">IF(R62="","",R62)</f>
        <v/>
      </c>
      <c r="T62" s="50"/>
      <c r="U62" s="19" t="str">
        <f t="shared" ref="U62" si="347">IF(T62="","",T62)</f>
        <v/>
      </c>
      <c r="V62" s="50"/>
      <c r="W62" s="19" t="str">
        <f t="shared" ref="W62" si="348">IF(V62="","",V62)</f>
        <v/>
      </c>
      <c r="X62" s="50"/>
      <c r="Y62" s="19" t="str">
        <f t="shared" ref="Y62" si="349">IF(X62="","",X62)</f>
        <v/>
      </c>
      <c r="Z62" s="50"/>
      <c r="AA62" s="19" t="str">
        <f t="shared" ref="AA62" si="350">IF(Z62="","",Z62)</f>
        <v/>
      </c>
      <c r="AB62" s="50"/>
      <c r="AC62" s="19" t="str">
        <f t="shared" ref="AC62" si="351">IF(AB62="","",AB62)</f>
        <v/>
      </c>
      <c r="AD62" s="50"/>
      <c r="AE62" s="19" t="str">
        <f t="shared" ref="AE62" si="352">IF(AD62="","",AD62)</f>
        <v/>
      </c>
      <c r="AF62" s="50"/>
      <c r="AG62" s="19" t="str">
        <f t="shared" ref="AG62" si="353">IF(AF62="","",AF62)</f>
        <v/>
      </c>
      <c r="AH62" s="50"/>
      <c r="AI62" s="19" t="str">
        <f t="shared" ref="AI62" si="354">IF(AH62="","",AH62)</f>
        <v/>
      </c>
      <c r="AJ62" s="50"/>
      <c r="AK62" s="19" t="str">
        <f t="shared" ref="AK62" si="355">IF(AJ62="","",AJ62)</f>
        <v/>
      </c>
      <c r="AL62" s="50"/>
      <c r="AM62" s="19" t="str">
        <f t="shared" ref="AM62" si="356">IF(AL62="","",AL62)</f>
        <v/>
      </c>
      <c r="AN62" s="50"/>
      <c r="AO62" s="19" t="str">
        <f t="shared" ref="AO62" si="357">IF(AN62="","",AN62)</f>
        <v/>
      </c>
      <c r="AP62" s="50"/>
      <c r="AQ62" s="19" t="str">
        <f t="shared" ref="AQ62" si="358">IF(AP62="","",AP62)</f>
        <v/>
      </c>
      <c r="AR62" s="50"/>
      <c r="AS62" s="19" t="str">
        <f t="shared" ref="AS62" si="359">IF(AR62="","",AR62)</f>
        <v/>
      </c>
      <c r="AT62" s="50"/>
      <c r="AU62" s="19" t="str">
        <f t="shared" ref="AU62" si="360">IF(AT62="","",AT62)</f>
        <v/>
      </c>
      <c r="AV62" s="50"/>
      <c r="AW62" s="19" t="str">
        <f t="shared" ref="AW62" si="361">IF(AV62="","",AV62)</f>
        <v/>
      </c>
      <c r="AX62" s="50"/>
      <c r="AY62" s="19" t="str">
        <f t="shared" ref="AY62" si="362">IF(AX62="","",AX62)</f>
        <v/>
      </c>
      <c r="AZ62" s="50"/>
      <c r="BA62" s="19" t="str">
        <f t="shared" ref="BA62" si="363">IF(AZ62="","",AZ62)</f>
        <v/>
      </c>
      <c r="BB62" s="50"/>
      <c r="BC62" s="19" t="str">
        <f t="shared" ref="BC62" si="364">IF(BB62="","",BB62)</f>
        <v/>
      </c>
      <c r="BD62" s="50"/>
      <c r="BE62" s="19" t="str">
        <f t="shared" ref="BE62" si="365">IF(BD62="","",BD62)</f>
        <v/>
      </c>
      <c r="BF62" s="50"/>
      <c r="BG62" s="19" t="str">
        <f t="shared" ref="BG62" si="366">IF(BF62="","",BF62)</f>
        <v/>
      </c>
      <c r="BH62" s="50"/>
      <c r="BI62" s="19" t="str">
        <f t="shared" ref="BI62" si="367">IF(BH62="","",BH62)</f>
        <v/>
      </c>
      <c r="BJ62" s="50"/>
      <c r="BK62" s="19" t="str">
        <f t="shared" ref="BK62" si="368">IF(BJ62="","",BJ62)</f>
        <v/>
      </c>
      <c r="BL62" s="50"/>
      <c r="BM62" s="19" t="str">
        <f t="shared" ref="BM62" si="369">IF(BL62="","",BL62)</f>
        <v/>
      </c>
      <c r="BN62" s="50"/>
      <c r="BO62" s="19" t="str">
        <f t="shared" ref="BO62" si="370">IF(BN62="","",BN62)</f>
        <v/>
      </c>
      <c r="BP62" s="50"/>
      <c r="BQ62" s="19" t="str">
        <f t="shared" ref="BQ62" si="371">IF(BP62="","",BP62)</f>
        <v/>
      </c>
      <c r="BR62" s="50"/>
      <c r="BS62" s="19" t="str">
        <f t="shared" ref="BS62" si="372">IF(BR62="","",BR62)</f>
        <v/>
      </c>
      <c r="BT62" s="11"/>
    </row>
    <row r="63" spans="1:72" x14ac:dyDescent="0.25">
      <c r="A63" s="214"/>
      <c r="B63" s="51"/>
      <c r="C63" s="17" t="str">
        <f t="shared" ref="C63:C64" si="373">IF(B63="","",C62*(1-0.65)+B63*0.65)</f>
        <v/>
      </c>
      <c r="D63" s="51"/>
      <c r="E63" s="17" t="str">
        <f t="shared" ref="E63:E68" si="374">IF(D63="","",E62*(1-0.65)+D63*0.65)</f>
        <v/>
      </c>
      <c r="F63" s="51"/>
      <c r="G63" s="17" t="str">
        <f t="shared" ref="G63:G68" si="375">IF(F63="","",G62*(1-0.65)+F63*0.65)</f>
        <v/>
      </c>
      <c r="H63" s="51"/>
      <c r="I63" s="17" t="str">
        <f t="shared" ref="I63:I68" si="376">IF(H63="","",I62*(1-0.65)+H63*0.65)</f>
        <v/>
      </c>
      <c r="J63" s="51"/>
      <c r="K63" s="17" t="str">
        <f t="shared" ref="K63:K68" si="377">IF(J63="","",K62*(1-0.65)+J63*0.65)</f>
        <v/>
      </c>
      <c r="L63" s="51"/>
      <c r="M63" s="17" t="str">
        <f t="shared" ref="M63:M68" si="378">IF(L63="","",M62*(1-0.65)+L63*0.65)</f>
        <v/>
      </c>
      <c r="N63" s="51"/>
      <c r="O63" s="17" t="str">
        <f t="shared" ref="O63:O68" si="379">IF(N63="","",O62*(1-0.65)+N63*0.65)</f>
        <v/>
      </c>
      <c r="P63" s="51"/>
      <c r="Q63" s="17" t="str">
        <f t="shared" ref="Q63:Q68" si="380">IF(P63="","",Q62*(1-0.65)+P63*0.65)</f>
        <v/>
      </c>
      <c r="R63" s="51"/>
      <c r="S63" s="17" t="str">
        <f t="shared" ref="S63:S68" si="381">IF(R63="","",S62*(1-0.65)+R63*0.65)</f>
        <v/>
      </c>
      <c r="T63" s="51"/>
      <c r="U63" s="17" t="str">
        <f t="shared" ref="U63:U68" si="382">IF(T63="","",U62*(1-0.65)+T63*0.65)</f>
        <v/>
      </c>
      <c r="V63" s="51"/>
      <c r="W63" s="17" t="str">
        <f t="shared" ref="W63:W68" si="383">IF(V63="","",W62*(1-0.65)+V63*0.65)</f>
        <v/>
      </c>
      <c r="X63" s="51"/>
      <c r="Y63" s="17" t="str">
        <f t="shared" ref="Y63:Y68" si="384">IF(X63="","",Y62*(1-0.65)+X63*0.65)</f>
        <v/>
      </c>
      <c r="Z63" s="51"/>
      <c r="AA63" s="17" t="str">
        <f t="shared" ref="AA63:AA68" si="385">IF(Z63="","",AA62*(1-0.65)+Z63*0.65)</f>
        <v/>
      </c>
      <c r="AB63" s="51"/>
      <c r="AC63" s="17" t="str">
        <f t="shared" ref="AC63:AC68" si="386">IF(AB63="","",AC62*(1-0.65)+AB63*0.65)</f>
        <v/>
      </c>
      <c r="AD63" s="51"/>
      <c r="AE63" s="17" t="str">
        <f t="shared" ref="AE63:AE68" si="387">IF(AD63="","",AE62*(1-0.65)+AD63*0.65)</f>
        <v/>
      </c>
      <c r="AF63" s="51"/>
      <c r="AG63" s="17" t="str">
        <f t="shared" ref="AG63:AG68" si="388">IF(AF63="","",AG62*(1-0.65)+AF63*0.65)</f>
        <v/>
      </c>
      <c r="AH63" s="51"/>
      <c r="AI63" s="17" t="str">
        <f t="shared" ref="AI63:AI68" si="389">IF(AH63="","",AI62*(1-0.65)+AH63*0.65)</f>
        <v/>
      </c>
      <c r="AJ63" s="51"/>
      <c r="AK63" s="17" t="str">
        <f t="shared" ref="AK63:AK68" si="390">IF(AJ63="","",AK62*(1-0.65)+AJ63*0.65)</f>
        <v/>
      </c>
      <c r="AL63" s="51"/>
      <c r="AM63" s="17" t="str">
        <f t="shared" ref="AM63:AM68" si="391">IF(AL63="","",AM62*(1-0.65)+AL63*0.65)</f>
        <v/>
      </c>
      <c r="AN63" s="51"/>
      <c r="AO63" s="17" t="str">
        <f t="shared" ref="AO63:AO68" si="392">IF(AN63="","",AO62*(1-0.65)+AN63*0.65)</f>
        <v/>
      </c>
      <c r="AP63" s="51"/>
      <c r="AQ63" s="17" t="str">
        <f t="shared" ref="AQ63:AQ68" si="393">IF(AP63="","",AQ62*(1-0.65)+AP63*0.65)</f>
        <v/>
      </c>
      <c r="AR63" s="51"/>
      <c r="AS63" s="17" t="str">
        <f t="shared" ref="AS63:AS68" si="394">IF(AR63="","",AS62*(1-0.65)+AR63*0.65)</f>
        <v/>
      </c>
      <c r="AT63" s="51"/>
      <c r="AU63" s="17" t="str">
        <f t="shared" ref="AU63:AU68" si="395">IF(AT63="","",AU62*(1-0.65)+AT63*0.65)</f>
        <v/>
      </c>
      <c r="AV63" s="51"/>
      <c r="AW63" s="17" t="str">
        <f t="shared" ref="AW63:AW68" si="396">IF(AV63="","",AW62*(1-0.65)+AV63*0.65)</f>
        <v/>
      </c>
      <c r="AX63" s="51"/>
      <c r="AY63" s="17" t="str">
        <f t="shared" ref="AY63:AY68" si="397">IF(AX63="","",AY62*(1-0.65)+AX63*0.65)</f>
        <v/>
      </c>
      <c r="AZ63" s="51"/>
      <c r="BA63" s="17" t="str">
        <f t="shared" ref="BA63:BA68" si="398">IF(AZ63="","",BA62*(1-0.65)+AZ63*0.65)</f>
        <v/>
      </c>
      <c r="BB63" s="51"/>
      <c r="BC63" s="17" t="str">
        <f t="shared" ref="BC63:BC68" si="399">IF(BB63="","",BC62*(1-0.65)+BB63*0.65)</f>
        <v/>
      </c>
      <c r="BD63" s="51"/>
      <c r="BE63" s="17" t="str">
        <f t="shared" ref="BE63:BE68" si="400">IF(BD63="","",BE62*(1-0.65)+BD63*0.65)</f>
        <v/>
      </c>
      <c r="BF63" s="51"/>
      <c r="BG63" s="17" t="str">
        <f t="shared" ref="BG63:BG68" si="401">IF(BF63="","",BG62*(1-0.65)+BF63*0.65)</f>
        <v/>
      </c>
      <c r="BH63" s="51"/>
      <c r="BI63" s="17" t="str">
        <f t="shared" ref="BI63:BI68" si="402">IF(BH63="","",BI62*(1-0.65)+BH63*0.65)</f>
        <v/>
      </c>
      <c r="BJ63" s="51"/>
      <c r="BK63" s="17" t="str">
        <f t="shared" ref="BK63:BK68" si="403">IF(BJ63="","",BK62*(1-0.65)+BJ63*0.65)</f>
        <v/>
      </c>
      <c r="BL63" s="51"/>
      <c r="BM63" s="17" t="str">
        <f t="shared" ref="BM63:BM68" si="404">IF(BL63="","",BM62*(1-0.65)+BL63*0.65)</f>
        <v/>
      </c>
      <c r="BN63" s="51"/>
      <c r="BO63" s="17" t="str">
        <f t="shared" ref="BO63:BO68" si="405">IF(BN63="","",BO62*(1-0.65)+BN63*0.65)</f>
        <v/>
      </c>
      <c r="BP63" s="51"/>
      <c r="BQ63" s="17" t="str">
        <f t="shared" ref="BQ63:BQ68" si="406">IF(BP63="","",BQ62*(1-0.65)+BP63*0.65)</f>
        <v/>
      </c>
      <c r="BR63" s="51"/>
      <c r="BS63" s="17" t="str">
        <f t="shared" ref="BS63:BS68" si="407">IF(BR63="","",BS62*(1-0.65)+BR63*0.65)</f>
        <v/>
      </c>
      <c r="BT63" s="9"/>
    </row>
    <row r="64" spans="1:72" x14ac:dyDescent="0.25">
      <c r="A64" s="214"/>
      <c r="B64" s="51"/>
      <c r="C64" s="17" t="str">
        <f t="shared" si="373"/>
        <v/>
      </c>
      <c r="D64" s="51"/>
      <c r="E64" s="17" t="str">
        <f t="shared" si="374"/>
        <v/>
      </c>
      <c r="F64" s="51"/>
      <c r="G64" s="17" t="str">
        <f t="shared" si="375"/>
        <v/>
      </c>
      <c r="H64" s="51"/>
      <c r="I64" s="17" t="str">
        <f t="shared" si="376"/>
        <v/>
      </c>
      <c r="J64" s="51"/>
      <c r="K64" s="17" t="str">
        <f t="shared" si="377"/>
        <v/>
      </c>
      <c r="L64" s="51"/>
      <c r="M64" s="17" t="str">
        <f t="shared" si="378"/>
        <v/>
      </c>
      <c r="N64" s="51"/>
      <c r="O64" s="17" t="str">
        <f t="shared" si="379"/>
        <v/>
      </c>
      <c r="P64" s="51"/>
      <c r="Q64" s="17" t="str">
        <f t="shared" si="380"/>
        <v/>
      </c>
      <c r="R64" s="51"/>
      <c r="S64" s="17" t="str">
        <f t="shared" si="381"/>
        <v/>
      </c>
      <c r="T64" s="51"/>
      <c r="U64" s="17" t="str">
        <f t="shared" si="382"/>
        <v/>
      </c>
      <c r="V64" s="51"/>
      <c r="W64" s="17" t="str">
        <f t="shared" si="383"/>
        <v/>
      </c>
      <c r="X64" s="51"/>
      <c r="Y64" s="17" t="str">
        <f t="shared" si="384"/>
        <v/>
      </c>
      <c r="Z64" s="51"/>
      <c r="AA64" s="17" t="str">
        <f t="shared" si="385"/>
        <v/>
      </c>
      <c r="AB64" s="51"/>
      <c r="AC64" s="17" t="str">
        <f t="shared" si="386"/>
        <v/>
      </c>
      <c r="AD64" s="51"/>
      <c r="AE64" s="17" t="str">
        <f t="shared" si="387"/>
        <v/>
      </c>
      <c r="AF64" s="51"/>
      <c r="AG64" s="17" t="str">
        <f t="shared" si="388"/>
        <v/>
      </c>
      <c r="AH64" s="51"/>
      <c r="AI64" s="17" t="str">
        <f t="shared" si="389"/>
        <v/>
      </c>
      <c r="AJ64" s="51"/>
      <c r="AK64" s="17" t="str">
        <f t="shared" si="390"/>
        <v/>
      </c>
      <c r="AL64" s="51"/>
      <c r="AM64" s="17" t="str">
        <f t="shared" si="391"/>
        <v/>
      </c>
      <c r="AN64" s="51"/>
      <c r="AO64" s="17" t="str">
        <f t="shared" si="392"/>
        <v/>
      </c>
      <c r="AP64" s="51"/>
      <c r="AQ64" s="17" t="str">
        <f t="shared" si="393"/>
        <v/>
      </c>
      <c r="AR64" s="51"/>
      <c r="AS64" s="17" t="str">
        <f t="shared" si="394"/>
        <v/>
      </c>
      <c r="AT64" s="51"/>
      <c r="AU64" s="17" t="str">
        <f t="shared" si="395"/>
        <v/>
      </c>
      <c r="AV64" s="51"/>
      <c r="AW64" s="17" t="str">
        <f t="shared" si="396"/>
        <v/>
      </c>
      <c r="AX64" s="51"/>
      <c r="AY64" s="17" t="str">
        <f t="shared" si="397"/>
        <v/>
      </c>
      <c r="AZ64" s="51"/>
      <c r="BA64" s="17" t="str">
        <f t="shared" si="398"/>
        <v/>
      </c>
      <c r="BB64" s="51"/>
      <c r="BC64" s="17" t="str">
        <f t="shared" si="399"/>
        <v/>
      </c>
      <c r="BD64" s="51"/>
      <c r="BE64" s="17" t="str">
        <f t="shared" si="400"/>
        <v/>
      </c>
      <c r="BF64" s="51"/>
      <c r="BG64" s="17" t="str">
        <f t="shared" si="401"/>
        <v/>
      </c>
      <c r="BH64" s="51"/>
      <c r="BI64" s="17" t="str">
        <f t="shared" si="402"/>
        <v/>
      </c>
      <c r="BJ64" s="51"/>
      <c r="BK64" s="17" t="str">
        <f t="shared" si="403"/>
        <v/>
      </c>
      <c r="BL64" s="51"/>
      <c r="BM64" s="17" t="str">
        <f t="shared" si="404"/>
        <v/>
      </c>
      <c r="BN64" s="51"/>
      <c r="BO64" s="17" t="str">
        <f t="shared" si="405"/>
        <v/>
      </c>
      <c r="BP64" s="51"/>
      <c r="BQ64" s="17" t="str">
        <f t="shared" si="406"/>
        <v/>
      </c>
      <c r="BR64" s="51"/>
      <c r="BS64" s="17" t="str">
        <f t="shared" si="407"/>
        <v/>
      </c>
      <c r="BT64" s="9"/>
    </row>
    <row r="65" spans="1:72" x14ac:dyDescent="0.25">
      <c r="A65" s="214"/>
      <c r="B65" s="51"/>
      <c r="C65" s="17" t="str">
        <f>IF(B65="","",C64*(1-0.65)+B65*0.65)</f>
        <v/>
      </c>
      <c r="D65" s="51"/>
      <c r="E65" s="17" t="str">
        <f t="shared" si="374"/>
        <v/>
      </c>
      <c r="F65" s="51"/>
      <c r="G65" s="17" t="str">
        <f t="shared" si="375"/>
        <v/>
      </c>
      <c r="H65" s="51"/>
      <c r="I65" s="17" t="str">
        <f t="shared" si="376"/>
        <v/>
      </c>
      <c r="J65" s="51"/>
      <c r="K65" s="17" t="str">
        <f t="shared" si="377"/>
        <v/>
      </c>
      <c r="L65" s="51"/>
      <c r="M65" s="17" t="str">
        <f t="shared" si="378"/>
        <v/>
      </c>
      <c r="N65" s="51"/>
      <c r="O65" s="17" t="str">
        <f t="shared" si="379"/>
        <v/>
      </c>
      <c r="P65" s="51"/>
      <c r="Q65" s="17" t="str">
        <f t="shared" si="380"/>
        <v/>
      </c>
      <c r="R65" s="51"/>
      <c r="S65" s="17" t="str">
        <f t="shared" si="381"/>
        <v/>
      </c>
      <c r="T65" s="51"/>
      <c r="U65" s="17" t="str">
        <f t="shared" si="382"/>
        <v/>
      </c>
      <c r="V65" s="51"/>
      <c r="W65" s="17" t="str">
        <f t="shared" si="383"/>
        <v/>
      </c>
      <c r="X65" s="51"/>
      <c r="Y65" s="17" t="str">
        <f t="shared" si="384"/>
        <v/>
      </c>
      <c r="Z65" s="51"/>
      <c r="AA65" s="17" t="str">
        <f t="shared" si="385"/>
        <v/>
      </c>
      <c r="AB65" s="51"/>
      <c r="AC65" s="17" t="str">
        <f t="shared" si="386"/>
        <v/>
      </c>
      <c r="AD65" s="51"/>
      <c r="AE65" s="17" t="str">
        <f t="shared" si="387"/>
        <v/>
      </c>
      <c r="AF65" s="51"/>
      <c r="AG65" s="17" t="str">
        <f t="shared" si="388"/>
        <v/>
      </c>
      <c r="AH65" s="51"/>
      <c r="AI65" s="17" t="str">
        <f t="shared" si="389"/>
        <v/>
      </c>
      <c r="AJ65" s="51"/>
      <c r="AK65" s="17" t="str">
        <f t="shared" si="390"/>
        <v/>
      </c>
      <c r="AL65" s="51"/>
      <c r="AM65" s="17" t="str">
        <f t="shared" si="391"/>
        <v/>
      </c>
      <c r="AN65" s="51"/>
      <c r="AO65" s="17" t="str">
        <f t="shared" si="392"/>
        <v/>
      </c>
      <c r="AP65" s="51"/>
      <c r="AQ65" s="17" t="str">
        <f t="shared" si="393"/>
        <v/>
      </c>
      <c r="AR65" s="51"/>
      <c r="AS65" s="17" t="str">
        <f t="shared" si="394"/>
        <v/>
      </c>
      <c r="AT65" s="51"/>
      <c r="AU65" s="17" t="str">
        <f t="shared" si="395"/>
        <v/>
      </c>
      <c r="AV65" s="51"/>
      <c r="AW65" s="17" t="str">
        <f t="shared" si="396"/>
        <v/>
      </c>
      <c r="AX65" s="51"/>
      <c r="AY65" s="17" t="str">
        <f t="shared" si="397"/>
        <v/>
      </c>
      <c r="AZ65" s="51"/>
      <c r="BA65" s="17" t="str">
        <f t="shared" si="398"/>
        <v/>
      </c>
      <c r="BB65" s="51"/>
      <c r="BC65" s="17" t="str">
        <f t="shared" si="399"/>
        <v/>
      </c>
      <c r="BD65" s="51"/>
      <c r="BE65" s="17" t="str">
        <f t="shared" si="400"/>
        <v/>
      </c>
      <c r="BF65" s="51"/>
      <c r="BG65" s="17" t="str">
        <f t="shared" si="401"/>
        <v/>
      </c>
      <c r="BH65" s="51"/>
      <c r="BI65" s="17" t="str">
        <f t="shared" si="402"/>
        <v/>
      </c>
      <c r="BJ65" s="51"/>
      <c r="BK65" s="17" t="str">
        <f t="shared" si="403"/>
        <v/>
      </c>
      <c r="BL65" s="51"/>
      <c r="BM65" s="17" t="str">
        <f t="shared" si="404"/>
        <v/>
      </c>
      <c r="BN65" s="51"/>
      <c r="BO65" s="17" t="str">
        <f t="shared" si="405"/>
        <v/>
      </c>
      <c r="BP65" s="51"/>
      <c r="BQ65" s="17" t="str">
        <f t="shared" si="406"/>
        <v/>
      </c>
      <c r="BR65" s="51"/>
      <c r="BS65" s="17" t="str">
        <f t="shared" si="407"/>
        <v/>
      </c>
      <c r="BT65" s="9"/>
    </row>
    <row r="66" spans="1:72" x14ac:dyDescent="0.25">
      <c r="A66" s="214"/>
      <c r="B66" s="51"/>
      <c r="C66" s="17" t="str">
        <f t="shared" ref="C66:C68" si="408">IF(B66="","",C65*(1-0.65)+B66*0.65)</f>
        <v/>
      </c>
      <c r="D66" s="51"/>
      <c r="E66" s="17" t="str">
        <f t="shared" si="374"/>
        <v/>
      </c>
      <c r="F66" s="51"/>
      <c r="G66" s="17" t="str">
        <f t="shared" si="375"/>
        <v/>
      </c>
      <c r="H66" s="51"/>
      <c r="I66" s="17" t="str">
        <f t="shared" si="376"/>
        <v/>
      </c>
      <c r="J66" s="51"/>
      <c r="K66" s="17" t="str">
        <f t="shared" si="377"/>
        <v/>
      </c>
      <c r="L66" s="51"/>
      <c r="M66" s="17" t="str">
        <f t="shared" si="378"/>
        <v/>
      </c>
      <c r="N66" s="51"/>
      <c r="O66" s="17" t="str">
        <f t="shared" si="379"/>
        <v/>
      </c>
      <c r="P66" s="51"/>
      <c r="Q66" s="17" t="str">
        <f t="shared" si="380"/>
        <v/>
      </c>
      <c r="R66" s="51"/>
      <c r="S66" s="17" t="str">
        <f t="shared" si="381"/>
        <v/>
      </c>
      <c r="T66" s="51"/>
      <c r="U66" s="17" t="str">
        <f t="shared" si="382"/>
        <v/>
      </c>
      <c r="V66" s="51"/>
      <c r="W66" s="17" t="str">
        <f t="shared" si="383"/>
        <v/>
      </c>
      <c r="X66" s="51"/>
      <c r="Y66" s="17" t="str">
        <f t="shared" si="384"/>
        <v/>
      </c>
      <c r="Z66" s="51"/>
      <c r="AA66" s="17" t="str">
        <f t="shared" si="385"/>
        <v/>
      </c>
      <c r="AB66" s="51"/>
      <c r="AC66" s="17" t="str">
        <f t="shared" si="386"/>
        <v/>
      </c>
      <c r="AD66" s="51"/>
      <c r="AE66" s="17" t="str">
        <f t="shared" si="387"/>
        <v/>
      </c>
      <c r="AF66" s="51"/>
      <c r="AG66" s="17" t="str">
        <f t="shared" si="388"/>
        <v/>
      </c>
      <c r="AH66" s="51"/>
      <c r="AI66" s="17" t="str">
        <f t="shared" si="389"/>
        <v/>
      </c>
      <c r="AJ66" s="51"/>
      <c r="AK66" s="17" t="str">
        <f t="shared" si="390"/>
        <v/>
      </c>
      <c r="AL66" s="51"/>
      <c r="AM66" s="17" t="str">
        <f t="shared" si="391"/>
        <v/>
      </c>
      <c r="AN66" s="51"/>
      <c r="AO66" s="17" t="str">
        <f t="shared" si="392"/>
        <v/>
      </c>
      <c r="AP66" s="51"/>
      <c r="AQ66" s="17" t="str">
        <f t="shared" si="393"/>
        <v/>
      </c>
      <c r="AR66" s="51"/>
      <c r="AS66" s="17" t="str">
        <f t="shared" si="394"/>
        <v/>
      </c>
      <c r="AT66" s="51"/>
      <c r="AU66" s="17" t="str">
        <f t="shared" si="395"/>
        <v/>
      </c>
      <c r="AV66" s="51"/>
      <c r="AW66" s="17" t="str">
        <f t="shared" si="396"/>
        <v/>
      </c>
      <c r="AX66" s="51"/>
      <c r="AY66" s="17" t="str">
        <f t="shared" si="397"/>
        <v/>
      </c>
      <c r="AZ66" s="51"/>
      <c r="BA66" s="17" t="str">
        <f t="shared" si="398"/>
        <v/>
      </c>
      <c r="BB66" s="51"/>
      <c r="BC66" s="17" t="str">
        <f t="shared" si="399"/>
        <v/>
      </c>
      <c r="BD66" s="51"/>
      <c r="BE66" s="17" t="str">
        <f t="shared" si="400"/>
        <v/>
      </c>
      <c r="BF66" s="51"/>
      <c r="BG66" s="17" t="str">
        <f t="shared" si="401"/>
        <v/>
      </c>
      <c r="BH66" s="51"/>
      <c r="BI66" s="17" t="str">
        <f t="shared" si="402"/>
        <v/>
      </c>
      <c r="BJ66" s="51"/>
      <c r="BK66" s="17" t="str">
        <f t="shared" si="403"/>
        <v/>
      </c>
      <c r="BL66" s="51"/>
      <c r="BM66" s="17" t="str">
        <f t="shared" si="404"/>
        <v/>
      </c>
      <c r="BN66" s="51"/>
      <c r="BO66" s="17" t="str">
        <f t="shared" si="405"/>
        <v/>
      </c>
      <c r="BP66" s="51"/>
      <c r="BQ66" s="17" t="str">
        <f t="shared" si="406"/>
        <v/>
      </c>
      <c r="BR66" s="51"/>
      <c r="BS66" s="17" t="str">
        <f t="shared" si="407"/>
        <v/>
      </c>
      <c r="BT66" s="9"/>
    </row>
    <row r="67" spans="1:72" x14ac:dyDescent="0.25">
      <c r="A67" s="214"/>
      <c r="B67" s="51"/>
      <c r="C67" s="17" t="str">
        <f t="shared" si="408"/>
        <v/>
      </c>
      <c r="D67" s="51"/>
      <c r="E67" s="17" t="str">
        <f t="shared" si="374"/>
        <v/>
      </c>
      <c r="F67" s="51"/>
      <c r="G67" s="17" t="str">
        <f t="shared" si="375"/>
        <v/>
      </c>
      <c r="H67" s="51"/>
      <c r="I67" s="17" t="str">
        <f t="shared" si="376"/>
        <v/>
      </c>
      <c r="J67" s="51"/>
      <c r="K67" s="17" t="str">
        <f t="shared" si="377"/>
        <v/>
      </c>
      <c r="L67" s="51"/>
      <c r="M67" s="17" t="str">
        <f t="shared" si="378"/>
        <v/>
      </c>
      <c r="N67" s="51"/>
      <c r="O67" s="17" t="str">
        <f t="shared" si="379"/>
        <v/>
      </c>
      <c r="P67" s="51"/>
      <c r="Q67" s="17" t="str">
        <f t="shared" si="380"/>
        <v/>
      </c>
      <c r="R67" s="51"/>
      <c r="S67" s="17" t="str">
        <f t="shared" si="381"/>
        <v/>
      </c>
      <c r="T67" s="51"/>
      <c r="U67" s="17" t="str">
        <f t="shared" si="382"/>
        <v/>
      </c>
      <c r="V67" s="51"/>
      <c r="W67" s="17" t="str">
        <f t="shared" si="383"/>
        <v/>
      </c>
      <c r="X67" s="51"/>
      <c r="Y67" s="17" t="str">
        <f t="shared" si="384"/>
        <v/>
      </c>
      <c r="Z67" s="51"/>
      <c r="AA67" s="17" t="str">
        <f t="shared" si="385"/>
        <v/>
      </c>
      <c r="AB67" s="51"/>
      <c r="AC67" s="17" t="str">
        <f t="shared" si="386"/>
        <v/>
      </c>
      <c r="AD67" s="51"/>
      <c r="AE67" s="17" t="str">
        <f t="shared" si="387"/>
        <v/>
      </c>
      <c r="AF67" s="51"/>
      <c r="AG67" s="17" t="str">
        <f t="shared" si="388"/>
        <v/>
      </c>
      <c r="AH67" s="51"/>
      <c r="AI67" s="17" t="str">
        <f t="shared" si="389"/>
        <v/>
      </c>
      <c r="AJ67" s="51"/>
      <c r="AK67" s="17" t="str">
        <f t="shared" si="390"/>
        <v/>
      </c>
      <c r="AL67" s="51"/>
      <c r="AM67" s="17" t="str">
        <f t="shared" si="391"/>
        <v/>
      </c>
      <c r="AN67" s="51"/>
      <c r="AO67" s="17" t="str">
        <f t="shared" si="392"/>
        <v/>
      </c>
      <c r="AP67" s="51"/>
      <c r="AQ67" s="17" t="str">
        <f t="shared" si="393"/>
        <v/>
      </c>
      <c r="AR67" s="51"/>
      <c r="AS67" s="17" t="str">
        <f t="shared" si="394"/>
        <v/>
      </c>
      <c r="AT67" s="51"/>
      <c r="AU67" s="17" t="str">
        <f t="shared" si="395"/>
        <v/>
      </c>
      <c r="AV67" s="51"/>
      <c r="AW67" s="17" t="str">
        <f t="shared" si="396"/>
        <v/>
      </c>
      <c r="AX67" s="51"/>
      <c r="AY67" s="17" t="str">
        <f t="shared" si="397"/>
        <v/>
      </c>
      <c r="AZ67" s="51"/>
      <c r="BA67" s="17" t="str">
        <f t="shared" si="398"/>
        <v/>
      </c>
      <c r="BB67" s="51"/>
      <c r="BC67" s="17" t="str">
        <f t="shared" si="399"/>
        <v/>
      </c>
      <c r="BD67" s="51"/>
      <c r="BE67" s="17" t="str">
        <f t="shared" si="400"/>
        <v/>
      </c>
      <c r="BF67" s="51"/>
      <c r="BG67" s="17" t="str">
        <f t="shared" si="401"/>
        <v/>
      </c>
      <c r="BH67" s="51"/>
      <c r="BI67" s="17" t="str">
        <f t="shared" si="402"/>
        <v/>
      </c>
      <c r="BJ67" s="51"/>
      <c r="BK67" s="17" t="str">
        <f t="shared" si="403"/>
        <v/>
      </c>
      <c r="BL67" s="51"/>
      <c r="BM67" s="17" t="str">
        <f t="shared" si="404"/>
        <v/>
      </c>
      <c r="BN67" s="51"/>
      <c r="BO67" s="17" t="str">
        <f t="shared" si="405"/>
        <v/>
      </c>
      <c r="BP67" s="51"/>
      <c r="BQ67" s="17" t="str">
        <f t="shared" si="406"/>
        <v/>
      </c>
      <c r="BR67" s="51"/>
      <c r="BS67" s="17" t="str">
        <f t="shared" si="407"/>
        <v/>
      </c>
      <c r="BT67" s="9"/>
    </row>
    <row r="68" spans="1:72" s="14" customFormat="1" ht="16.5" thickBot="1" x14ac:dyDescent="0.3">
      <c r="A68" s="215"/>
      <c r="B68" s="52"/>
      <c r="C68" s="18" t="str">
        <f t="shared" si="408"/>
        <v/>
      </c>
      <c r="D68" s="52"/>
      <c r="E68" s="18" t="str">
        <f t="shared" si="374"/>
        <v/>
      </c>
      <c r="F68" s="52"/>
      <c r="G68" s="18" t="str">
        <f t="shared" si="375"/>
        <v/>
      </c>
      <c r="H68" s="52"/>
      <c r="I68" s="18" t="str">
        <f t="shared" si="376"/>
        <v/>
      </c>
      <c r="J68" s="52"/>
      <c r="K68" s="18" t="str">
        <f t="shared" si="377"/>
        <v/>
      </c>
      <c r="L68" s="52"/>
      <c r="M68" s="18" t="str">
        <f t="shared" si="378"/>
        <v/>
      </c>
      <c r="N68" s="52"/>
      <c r="O68" s="18" t="str">
        <f t="shared" si="379"/>
        <v/>
      </c>
      <c r="P68" s="52"/>
      <c r="Q68" s="18" t="str">
        <f t="shared" si="380"/>
        <v/>
      </c>
      <c r="R68" s="52"/>
      <c r="S68" s="18" t="str">
        <f t="shared" si="381"/>
        <v/>
      </c>
      <c r="T68" s="52"/>
      <c r="U68" s="18" t="str">
        <f t="shared" si="382"/>
        <v/>
      </c>
      <c r="V68" s="52"/>
      <c r="W68" s="18" t="str">
        <f t="shared" si="383"/>
        <v/>
      </c>
      <c r="X68" s="52"/>
      <c r="Y68" s="18" t="str">
        <f t="shared" si="384"/>
        <v/>
      </c>
      <c r="Z68" s="52"/>
      <c r="AA68" s="18" t="str">
        <f t="shared" si="385"/>
        <v/>
      </c>
      <c r="AB68" s="52"/>
      <c r="AC68" s="18" t="str">
        <f t="shared" si="386"/>
        <v/>
      </c>
      <c r="AD68" s="52"/>
      <c r="AE68" s="18" t="str">
        <f t="shared" si="387"/>
        <v/>
      </c>
      <c r="AF68" s="52"/>
      <c r="AG68" s="18" t="str">
        <f t="shared" si="388"/>
        <v/>
      </c>
      <c r="AH68" s="52"/>
      <c r="AI68" s="18" t="str">
        <f t="shared" si="389"/>
        <v/>
      </c>
      <c r="AJ68" s="52"/>
      <c r="AK68" s="18" t="str">
        <f t="shared" si="390"/>
        <v/>
      </c>
      <c r="AL68" s="52"/>
      <c r="AM68" s="18" t="str">
        <f t="shared" si="391"/>
        <v/>
      </c>
      <c r="AN68" s="52"/>
      <c r="AO68" s="18" t="str">
        <f t="shared" si="392"/>
        <v/>
      </c>
      <c r="AP68" s="52"/>
      <c r="AQ68" s="18" t="str">
        <f t="shared" si="393"/>
        <v/>
      </c>
      <c r="AR68" s="52"/>
      <c r="AS68" s="18" t="str">
        <f t="shared" si="394"/>
        <v/>
      </c>
      <c r="AT68" s="52"/>
      <c r="AU68" s="18" t="str">
        <f t="shared" si="395"/>
        <v/>
      </c>
      <c r="AV68" s="52"/>
      <c r="AW68" s="18" t="str">
        <f t="shared" si="396"/>
        <v/>
      </c>
      <c r="AX68" s="52"/>
      <c r="AY68" s="18" t="str">
        <f t="shared" si="397"/>
        <v/>
      </c>
      <c r="AZ68" s="52"/>
      <c r="BA68" s="18" t="str">
        <f t="shared" si="398"/>
        <v/>
      </c>
      <c r="BB68" s="52"/>
      <c r="BC68" s="18" t="str">
        <f t="shared" si="399"/>
        <v/>
      </c>
      <c r="BD68" s="52"/>
      <c r="BE68" s="18" t="str">
        <f t="shared" si="400"/>
        <v/>
      </c>
      <c r="BF68" s="52"/>
      <c r="BG68" s="18" t="str">
        <f t="shared" si="401"/>
        <v/>
      </c>
      <c r="BH68" s="52"/>
      <c r="BI68" s="18" t="str">
        <f t="shared" si="402"/>
        <v/>
      </c>
      <c r="BJ68" s="52"/>
      <c r="BK68" s="18" t="str">
        <f t="shared" si="403"/>
        <v/>
      </c>
      <c r="BL68" s="52"/>
      <c r="BM68" s="18" t="str">
        <f t="shared" si="404"/>
        <v/>
      </c>
      <c r="BN68" s="52"/>
      <c r="BO68" s="18" t="str">
        <f t="shared" si="405"/>
        <v/>
      </c>
      <c r="BP68" s="52"/>
      <c r="BQ68" s="18" t="str">
        <f t="shared" si="406"/>
        <v/>
      </c>
      <c r="BR68" s="52"/>
      <c r="BS68" s="18" t="str">
        <f t="shared" si="407"/>
        <v/>
      </c>
      <c r="BT68" s="13"/>
    </row>
    <row r="69" spans="1:72" s="16" customFormat="1" ht="16.5" customHeight="1" thickTop="1" x14ac:dyDescent="0.25">
      <c r="A69" s="216"/>
      <c r="B69" s="53"/>
      <c r="C69" s="21" t="str">
        <f t="shared" ref="C69" si="409">IF(B69="","",B69)</f>
        <v/>
      </c>
      <c r="D69" s="53"/>
      <c r="E69" s="21" t="str">
        <f t="shared" ref="E69" si="410">IF(D69="","",D69)</f>
        <v/>
      </c>
      <c r="F69" s="53"/>
      <c r="G69" s="21" t="str">
        <f t="shared" ref="G69" si="411">IF(F69="","",F69)</f>
        <v/>
      </c>
      <c r="H69" s="53"/>
      <c r="I69" s="21" t="str">
        <f t="shared" ref="I69" si="412">IF(H69="","",H69)</f>
        <v/>
      </c>
      <c r="J69" s="53"/>
      <c r="K69" s="21" t="str">
        <f t="shared" ref="K69" si="413">IF(J69="","",J69)</f>
        <v/>
      </c>
      <c r="L69" s="53"/>
      <c r="M69" s="21" t="str">
        <f t="shared" ref="M69" si="414">IF(L69="","",L69)</f>
        <v/>
      </c>
      <c r="N69" s="53"/>
      <c r="O69" s="21" t="str">
        <f t="shared" ref="O69" si="415">IF(N69="","",N69)</f>
        <v/>
      </c>
      <c r="P69" s="53"/>
      <c r="Q69" s="21" t="str">
        <f t="shared" ref="Q69" si="416">IF(P69="","",P69)</f>
        <v/>
      </c>
      <c r="R69" s="53"/>
      <c r="S69" s="21" t="str">
        <f t="shared" ref="S69" si="417">IF(R69="","",R69)</f>
        <v/>
      </c>
      <c r="T69" s="53"/>
      <c r="U69" s="21" t="str">
        <f t="shared" ref="U69" si="418">IF(T69="","",T69)</f>
        <v/>
      </c>
      <c r="V69" s="53"/>
      <c r="W69" s="21" t="str">
        <f t="shared" ref="W69" si="419">IF(V69="","",V69)</f>
        <v/>
      </c>
      <c r="X69" s="53"/>
      <c r="Y69" s="21" t="str">
        <f t="shared" ref="Y69" si="420">IF(X69="","",X69)</f>
        <v/>
      </c>
      <c r="Z69" s="53"/>
      <c r="AA69" s="21" t="str">
        <f t="shared" ref="AA69" si="421">IF(Z69="","",Z69)</f>
        <v/>
      </c>
      <c r="AB69" s="53"/>
      <c r="AC69" s="21" t="str">
        <f t="shared" ref="AC69" si="422">IF(AB69="","",AB69)</f>
        <v/>
      </c>
      <c r="AD69" s="53"/>
      <c r="AE69" s="21" t="str">
        <f t="shared" ref="AE69" si="423">IF(AD69="","",AD69)</f>
        <v/>
      </c>
      <c r="AF69" s="53"/>
      <c r="AG69" s="21" t="str">
        <f t="shared" ref="AG69" si="424">IF(AF69="","",AF69)</f>
        <v/>
      </c>
      <c r="AH69" s="53"/>
      <c r="AI69" s="21" t="str">
        <f t="shared" ref="AI69" si="425">IF(AH69="","",AH69)</f>
        <v/>
      </c>
      <c r="AJ69" s="53"/>
      <c r="AK69" s="21" t="str">
        <f t="shared" ref="AK69" si="426">IF(AJ69="","",AJ69)</f>
        <v/>
      </c>
      <c r="AL69" s="53"/>
      <c r="AM69" s="21" t="str">
        <f t="shared" ref="AM69" si="427">IF(AL69="","",AL69)</f>
        <v/>
      </c>
      <c r="AN69" s="53"/>
      <c r="AO69" s="21" t="str">
        <f t="shared" ref="AO69" si="428">IF(AN69="","",AN69)</f>
        <v/>
      </c>
      <c r="AP69" s="53"/>
      <c r="AQ69" s="21" t="str">
        <f t="shared" ref="AQ69" si="429">IF(AP69="","",AP69)</f>
        <v/>
      </c>
      <c r="AR69" s="53"/>
      <c r="AS69" s="21" t="str">
        <f t="shared" ref="AS69" si="430">IF(AR69="","",AR69)</f>
        <v/>
      </c>
      <c r="AT69" s="53"/>
      <c r="AU69" s="21" t="str">
        <f t="shared" ref="AU69" si="431">IF(AT69="","",AT69)</f>
        <v/>
      </c>
      <c r="AV69" s="53"/>
      <c r="AW69" s="21" t="str">
        <f t="shared" ref="AW69" si="432">IF(AV69="","",AV69)</f>
        <v/>
      </c>
      <c r="AX69" s="53"/>
      <c r="AY69" s="21" t="str">
        <f t="shared" ref="AY69" si="433">IF(AX69="","",AX69)</f>
        <v/>
      </c>
      <c r="AZ69" s="53"/>
      <c r="BA69" s="21" t="str">
        <f t="shared" ref="BA69" si="434">IF(AZ69="","",AZ69)</f>
        <v/>
      </c>
      <c r="BB69" s="53"/>
      <c r="BC69" s="21" t="str">
        <f t="shared" ref="BC69" si="435">IF(BB69="","",BB69)</f>
        <v/>
      </c>
      <c r="BD69" s="53"/>
      <c r="BE69" s="21" t="str">
        <f t="shared" ref="BE69" si="436">IF(BD69="","",BD69)</f>
        <v/>
      </c>
      <c r="BF69" s="53"/>
      <c r="BG69" s="21" t="str">
        <f t="shared" ref="BG69" si="437">IF(BF69="","",BF69)</f>
        <v/>
      </c>
      <c r="BH69" s="53"/>
      <c r="BI69" s="21" t="str">
        <f t="shared" ref="BI69" si="438">IF(BH69="","",BH69)</f>
        <v/>
      </c>
      <c r="BJ69" s="53"/>
      <c r="BK69" s="21" t="str">
        <f t="shared" ref="BK69" si="439">IF(BJ69="","",BJ69)</f>
        <v/>
      </c>
      <c r="BL69" s="53"/>
      <c r="BM69" s="21" t="str">
        <f t="shared" ref="BM69" si="440">IF(BL69="","",BL69)</f>
        <v/>
      </c>
      <c r="BN69" s="53"/>
      <c r="BO69" s="21" t="str">
        <f t="shared" ref="BO69" si="441">IF(BN69="","",BN69)</f>
        <v/>
      </c>
      <c r="BP69" s="53"/>
      <c r="BQ69" s="21" t="str">
        <f t="shared" ref="BQ69" si="442">IF(BP69="","",BP69)</f>
        <v/>
      </c>
      <c r="BR69" s="53"/>
      <c r="BS69" s="21" t="str">
        <f t="shared" ref="BS69" si="443">IF(BR69="","",BR69)</f>
        <v/>
      </c>
      <c r="BT69" s="15"/>
    </row>
    <row r="70" spans="1:72" ht="16.5" customHeight="1" x14ac:dyDescent="0.25">
      <c r="A70" s="214"/>
      <c r="B70" s="51"/>
      <c r="C70" s="17" t="str">
        <f t="shared" ref="C70:C71" si="444">IF(B70="","",C69*(1-0.65)+B70*0.65)</f>
        <v/>
      </c>
      <c r="D70" s="51"/>
      <c r="E70" s="17" t="str">
        <f t="shared" ref="E70:E75" si="445">IF(D70="","",E69*(1-0.65)+D70*0.65)</f>
        <v/>
      </c>
      <c r="F70" s="51"/>
      <c r="G70" s="17" t="str">
        <f t="shared" ref="G70:G75" si="446">IF(F70="","",G69*(1-0.65)+F70*0.65)</f>
        <v/>
      </c>
      <c r="H70" s="51"/>
      <c r="I70" s="17" t="str">
        <f t="shared" ref="I70:I75" si="447">IF(H70="","",I69*(1-0.65)+H70*0.65)</f>
        <v/>
      </c>
      <c r="J70" s="51"/>
      <c r="K70" s="17" t="str">
        <f t="shared" ref="K70:K75" si="448">IF(J70="","",K69*(1-0.65)+J70*0.65)</f>
        <v/>
      </c>
      <c r="L70" s="51"/>
      <c r="M70" s="17" t="str">
        <f t="shared" ref="M70:M75" si="449">IF(L70="","",M69*(1-0.65)+L70*0.65)</f>
        <v/>
      </c>
      <c r="N70" s="51"/>
      <c r="O70" s="17" t="str">
        <f t="shared" ref="O70:O75" si="450">IF(N70="","",O69*(1-0.65)+N70*0.65)</f>
        <v/>
      </c>
      <c r="P70" s="51"/>
      <c r="Q70" s="17" t="str">
        <f t="shared" ref="Q70:Q75" si="451">IF(P70="","",Q69*(1-0.65)+P70*0.65)</f>
        <v/>
      </c>
      <c r="R70" s="51"/>
      <c r="S70" s="17" t="str">
        <f t="shared" ref="S70:S75" si="452">IF(R70="","",S69*(1-0.65)+R70*0.65)</f>
        <v/>
      </c>
      <c r="T70" s="51"/>
      <c r="U70" s="17" t="str">
        <f t="shared" ref="U70:U75" si="453">IF(T70="","",U69*(1-0.65)+T70*0.65)</f>
        <v/>
      </c>
      <c r="V70" s="51"/>
      <c r="W70" s="17" t="str">
        <f t="shared" ref="W70:W75" si="454">IF(V70="","",W69*(1-0.65)+V70*0.65)</f>
        <v/>
      </c>
      <c r="X70" s="51"/>
      <c r="Y70" s="17" t="str">
        <f t="shared" ref="Y70:Y75" si="455">IF(X70="","",Y69*(1-0.65)+X70*0.65)</f>
        <v/>
      </c>
      <c r="Z70" s="51"/>
      <c r="AA70" s="17" t="str">
        <f t="shared" ref="AA70:AA75" si="456">IF(Z70="","",AA69*(1-0.65)+Z70*0.65)</f>
        <v/>
      </c>
      <c r="AB70" s="51"/>
      <c r="AC70" s="17" t="str">
        <f t="shared" ref="AC70:AC75" si="457">IF(AB70="","",AC69*(1-0.65)+AB70*0.65)</f>
        <v/>
      </c>
      <c r="AD70" s="51"/>
      <c r="AE70" s="17" t="str">
        <f t="shared" ref="AE70:AE75" si="458">IF(AD70="","",AE69*(1-0.65)+AD70*0.65)</f>
        <v/>
      </c>
      <c r="AF70" s="51"/>
      <c r="AG70" s="17" t="str">
        <f t="shared" ref="AG70:AG75" si="459">IF(AF70="","",AG69*(1-0.65)+AF70*0.65)</f>
        <v/>
      </c>
      <c r="AH70" s="51"/>
      <c r="AI70" s="17" t="str">
        <f t="shared" ref="AI70:AI75" si="460">IF(AH70="","",AI69*(1-0.65)+AH70*0.65)</f>
        <v/>
      </c>
      <c r="AJ70" s="51"/>
      <c r="AK70" s="17" t="str">
        <f t="shared" ref="AK70:AK75" si="461">IF(AJ70="","",AK69*(1-0.65)+AJ70*0.65)</f>
        <v/>
      </c>
      <c r="AL70" s="51"/>
      <c r="AM70" s="17" t="str">
        <f t="shared" ref="AM70:AM75" si="462">IF(AL70="","",AM69*(1-0.65)+AL70*0.65)</f>
        <v/>
      </c>
      <c r="AN70" s="51"/>
      <c r="AO70" s="17" t="str">
        <f t="shared" ref="AO70:AO75" si="463">IF(AN70="","",AO69*(1-0.65)+AN70*0.65)</f>
        <v/>
      </c>
      <c r="AP70" s="51"/>
      <c r="AQ70" s="17" t="str">
        <f t="shared" ref="AQ70:AQ75" si="464">IF(AP70="","",AQ69*(1-0.65)+AP70*0.65)</f>
        <v/>
      </c>
      <c r="AR70" s="51"/>
      <c r="AS70" s="17" t="str">
        <f t="shared" ref="AS70:AS75" si="465">IF(AR70="","",AS69*(1-0.65)+AR70*0.65)</f>
        <v/>
      </c>
      <c r="AT70" s="51"/>
      <c r="AU70" s="17" t="str">
        <f t="shared" ref="AU70:AU75" si="466">IF(AT70="","",AU69*(1-0.65)+AT70*0.65)</f>
        <v/>
      </c>
      <c r="AV70" s="51"/>
      <c r="AW70" s="17" t="str">
        <f t="shared" ref="AW70:AW75" si="467">IF(AV70="","",AW69*(1-0.65)+AV70*0.65)</f>
        <v/>
      </c>
      <c r="AX70" s="51"/>
      <c r="AY70" s="17" t="str">
        <f t="shared" ref="AY70:AY75" si="468">IF(AX70="","",AY69*(1-0.65)+AX70*0.65)</f>
        <v/>
      </c>
      <c r="AZ70" s="51"/>
      <c r="BA70" s="17" t="str">
        <f t="shared" ref="BA70:BA75" si="469">IF(AZ70="","",BA69*(1-0.65)+AZ70*0.65)</f>
        <v/>
      </c>
      <c r="BB70" s="51"/>
      <c r="BC70" s="17" t="str">
        <f t="shared" ref="BC70:BC75" si="470">IF(BB70="","",BC69*(1-0.65)+BB70*0.65)</f>
        <v/>
      </c>
      <c r="BD70" s="51"/>
      <c r="BE70" s="17" t="str">
        <f t="shared" ref="BE70:BE75" si="471">IF(BD70="","",BE69*(1-0.65)+BD70*0.65)</f>
        <v/>
      </c>
      <c r="BF70" s="51"/>
      <c r="BG70" s="17" t="str">
        <f t="shared" ref="BG70:BG75" si="472">IF(BF70="","",BG69*(1-0.65)+BF70*0.65)</f>
        <v/>
      </c>
      <c r="BH70" s="51"/>
      <c r="BI70" s="17" t="str">
        <f t="shared" ref="BI70:BI75" si="473">IF(BH70="","",BI69*(1-0.65)+BH70*0.65)</f>
        <v/>
      </c>
      <c r="BJ70" s="51"/>
      <c r="BK70" s="17" t="str">
        <f t="shared" ref="BK70:BK75" si="474">IF(BJ70="","",BK69*(1-0.65)+BJ70*0.65)</f>
        <v/>
      </c>
      <c r="BL70" s="51"/>
      <c r="BM70" s="17" t="str">
        <f t="shared" ref="BM70:BM75" si="475">IF(BL70="","",BM69*(1-0.65)+BL70*0.65)</f>
        <v/>
      </c>
      <c r="BN70" s="51"/>
      <c r="BO70" s="17" t="str">
        <f t="shared" ref="BO70:BO75" si="476">IF(BN70="","",BO69*(1-0.65)+BN70*0.65)</f>
        <v/>
      </c>
      <c r="BP70" s="51"/>
      <c r="BQ70" s="17" t="str">
        <f t="shared" ref="BQ70:BQ75" si="477">IF(BP70="","",BQ69*(1-0.65)+BP70*0.65)</f>
        <v/>
      </c>
      <c r="BR70" s="51"/>
      <c r="BS70" s="17" t="str">
        <f t="shared" ref="BS70:BS75" si="478">IF(BR70="","",BS69*(1-0.65)+BR70*0.65)</f>
        <v/>
      </c>
      <c r="BT70" s="9"/>
    </row>
    <row r="71" spans="1:72" ht="16.5" customHeight="1" x14ac:dyDescent="0.25">
      <c r="A71" s="214"/>
      <c r="B71" s="51"/>
      <c r="C71" s="17" t="str">
        <f t="shared" si="444"/>
        <v/>
      </c>
      <c r="D71" s="51"/>
      <c r="E71" s="17" t="str">
        <f t="shared" si="445"/>
        <v/>
      </c>
      <c r="F71" s="51"/>
      <c r="G71" s="17" t="str">
        <f t="shared" si="446"/>
        <v/>
      </c>
      <c r="H71" s="51"/>
      <c r="I71" s="17" t="str">
        <f t="shared" si="447"/>
        <v/>
      </c>
      <c r="J71" s="51"/>
      <c r="K71" s="17" t="str">
        <f t="shared" si="448"/>
        <v/>
      </c>
      <c r="L71" s="51"/>
      <c r="M71" s="17" t="str">
        <f t="shared" si="449"/>
        <v/>
      </c>
      <c r="N71" s="51"/>
      <c r="O71" s="17" t="str">
        <f t="shared" si="450"/>
        <v/>
      </c>
      <c r="P71" s="51"/>
      <c r="Q71" s="17" t="str">
        <f t="shared" si="451"/>
        <v/>
      </c>
      <c r="R71" s="51"/>
      <c r="S71" s="17" t="str">
        <f t="shared" si="452"/>
        <v/>
      </c>
      <c r="T71" s="51"/>
      <c r="U71" s="17" t="str">
        <f t="shared" si="453"/>
        <v/>
      </c>
      <c r="V71" s="51"/>
      <c r="W71" s="17" t="str">
        <f t="shared" si="454"/>
        <v/>
      </c>
      <c r="X71" s="51"/>
      <c r="Y71" s="17" t="str">
        <f t="shared" si="455"/>
        <v/>
      </c>
      <c r="Z71" s="51"/>
      <c r="AA71" s="17" t="str">
        <f t="shared" si="456"/>
        <v/>
      </c>
      <c r="AB71" s="51"/>
      <c r="AC71" s="17" t="str">
        <f t="shared" si="457"/>
        <v/>
      </c>
      <c r="AD71" s="51"/>
      <c r="AE71" s="17" t="str">
        <f t="shared" si="458"/>
        <v/>
      </c>
      <c r="AF71" s="51"/>
      <c r="AG71" s="17" t="str">
        <f t="shared" si="459"/>
        <v/>
      </c>
      <c r="AH71" s="51"/>
      <c r="AI71" s="17" t="str">
        <f t="shared" si="460"/>
        <v/>
      </c>
      <c r="AJ71" s="51"/>
      <c r="AK71" s="17" t="str">
        <f t="shared" si="461"/>
        <v/>
      </c>
      <c r="AL71" s="51"/>
      <c r="AM71" s="17" t="str">
        <f t="shared" si="462"/>
        <v/>
      </c>
      <c r="AN71" s="51"/>
      <c r="AO71" s="17" t="str">
        <f t="shared" si="463"/>
        <v/>
      </c>
      <c r="AP71" s="51"/>
      <c r="AQ71" s="17" t="str">
        <f t="shared" si="464"/>
        <v/>
      </c>
      <c r="AR71" s="51"/>
      <c r="AS71" s="17" t="str">
        <f t="shared" si="465"/>
        <v/>
      </c>
      <c r="AT71" s="51"/>
      <c r="AU71" s="17" t="str">
        <f t="shared" si="466"/>
        <v/>
      </c>
      <c r="AV71" s="51"/>
      <c r="AW71" s="17" t="str">
        <f t="shared" si="467"/>
        <v/>
      </c>
      <c r="AX71" s="51"/>
      <c r="AY71" s="17" t="str">
        <f t="shared" si="468"/>
        <v/>
      </c>
      <c r="AZ71" s="51"/>
      <c r="BA71" s="17" t="str">
        <f t="shared" si="469"/>
        <v/>
      </c>
      <c r="BB71" s="51"/>
      <c r="BC71" s="17" t="str">
        <f t="shared" si="470"/>
        <v/>
      </c>
      <c r="BD71" s="51"/>
      <c r="BE71" s="17" t="str">
        <f t="shared" si="471"/>
        <v/>
      </c>
      <c r="BF71" s="51"/>
      <c r="BG71" s="17" t="str">
        <f t="shared" si="472"/>
        <v/>
      </c>
      <c r="BH71" s="51"/>
      <c r="BI71" s="17" t="str">
        <f t="shared" si="473"/>
        <v/>
      </c>
      <c r="BJ71" s="51"/>
      <c r="BK71" s="17" t="str">
        <f t="shared" si="474"/>
        <v/>
      </c>
      <c r="BL71" s="51"/>
      <c r="BM71" s="17" t="str">
        <f t="shared" si="475"/>
        <v/>
      </c>
      <c r="BN71" s="51"/>
      <c r="BO71" s="17" t="str">
        <f t="shared" si="476"/>
        <v/>
      </c>
      <c r="BP71" s="51"/>
      <c r="BQ71" s="17" t="str">
        <f t="shared" si="477"/>
        <v/>
      </c>
      <c r="BR71" s="51"/>
      <c r="BS71" s="17" t="str">
        <f t="shared" si="478"/>
        <v/>
      </c>
      <c r="BT71" s="9"/>
    </row>
    <row r="72" spans="1:72" ht="16.5" customHeight="1" x14ac:dyDescent="0.25">
      <c r="A72" s="214"/>
      <c r="B72" s="51"/>
      <c r="C72" s="17" t="str">
        <f>IF(B72="","",C71*(1-0.65)+B72*0.65)</f>
        <v/>
      </c>
      <c r="D72" s="51"/>
      <c r="E72" s="17" t="str">
        <f t="shared" si="445"/>
        <v/>
      </c>
      <c r="F72" s="51"/>
      <c r="G72" s="17" t="str">
        <f t="shared" si="446"/>
        <v/>
      </c>
      <c r="H72" s="51"/>
      <c r="I72" s="17" t="str">
        <f t="shared" si="447"/>
        <v/>
      </c>
      <c r="J72" s="51"/>
      <c r="K72" s="17" t="str">
        <f t="shared" si="448"/>
        <v/>
      </c>
      <c r="L72" s="51"/>
      <c r="M72" s="17" t="str">
        <f t="shared" si="449"/>
        <v/>
      </c>
      <c r="N72" s="51"/>
      <c r="O72" s="17" t="str">
        <f t="shared" si="450"/>
        <v/>
      </c>
      <c r="P72" s="51"/>
      <c r="Q72" s="17" t="str">
        <f t="shared" si="451"/>
        <v/>
      </c>
      <c r="R72" s="51"/>
      <c r="S72" s="17" t="str">
        <f t="shared" si="452"/>
        <v/>
      </c>
      <c r="T72" s="51"/>
      <c r="U72" s="17" t="str">
        <f t="shared" si="453"/>
        <v/>
      </c>
      <c r="V72" s="51"/>
      <c r="W72" s="17" t="str">
        <f t="shared" si="454"/>
        <v/>
      </c>
      <c r="X72" s="51"/>
      <c r="Y72" s="17" t="str">
        <f t="shared" si="455"/>
        <v/>
      </c>
      <c r="Z72" s="51"/>
      <c r="AA72" s="17" t="str">
        <f t="shared" si="456"/>
        <v/>
      </c>
      <c r="AB72" s="51"/>
      <c r="AC72" s="17" t="str">
        <f t="shared" si="457"/>
        <v/>
      </c>
      <c r="AD72" s="51"/>
      <c r="AE72" s="17" t="str">
        <f t="shared" si="458"/>
        <v/>
      </c>
      <c r="AF72" s="51"/>
      <c r="AG72" s="17" t="str">
        <f t="shared" si="459"/>
        <v/>
      </c>
      <c r="AH72" s="51"/>
      <c r="AI72" s="17" t="str">
        <f t="shared" si="460"/>
        <v/>
      </c>
      <c r="AJ72" s="51"/>
      <c r="AK72" s="17" t="str">
        <f t="shared" si="461"/>
        <v/>
      </c>
      <c r="AL72" s="51"/>
      <c r="AM72" s="17" t="str">
        <f t="shared" si="462"/>
        <v/>
      </c>
      <c r="AN72" s="51"/>
      <c r="AO72" s="17" t="str">
        <f t="shared" si="463"/>
        <v/>
      </c>
      <c r="AP72" s="51"/>
      <c r="AQ72" s="17" t="str">
        <f t="shared" si="464"/>
        <v/>
      </c>
      <c r="AR72" s="51"/>
      <c r="AS72" s="17" t="str">
        <f t="shared" si="465"/>
        <v/>
      </c>
      <c r="AT72" s="51"/>
      <c r="AU72" s="17" t="str">
        <f t="shared" si="466"/>
        <v/>
      </c>
      <c r="AV72" s="51"/>
      <c r="AW72" s="17" t="str">
        <f t="shared" si="467"/>
        <v/>
      </c>
      <c r="AX72" s="51"/>
      <c r="AY72" s="17" t="str">
        <f t="shared" si="468"/>
        <v/>
      </c>
      <c r="AZ72" s="51"/>
      <c r="BA72" s="17" t="str">
        <f t="shared" si="469"/>
        <v/>
      </c>
      <c r="BB72" s="51"/>
      <c r="BC72" s="17" t="str">
        <f t="shared" si="470"/>
        <v/>
      </c>
      <c r="BD72" s="51"/>
      <c r="BE72" s="17" t="str">
        <f t="shared" si="471"/>
        <v/>
      </c>
      <c r="BF72" s="51"/>
      <c r="BG72" s="17" t="str">
        <f t="shared" si="472"/>
        <v/>
      </c>
      <c r="BH72" s="51"/>
      <c r="BI72" s="17" t="str">
        <f t="shared" si="473"/>
        <v/>
      </c>
      <c r="BJ72" s="51"/>
      <c r="BK72" s="17" t="str">
        <f t="shared" si="474"/>
        <v/>
      </c>
      <c r="BL72" s="51"/>
      <c r="BM72" s="17" t="str">
        <f t="shared" si="475"/>
        <v/>
      </c>
      <c r="BN72" s="51"/>
      <c r="BO72" s="17" t="str">
        <f t="shared" si="476"/>
        <v/>
      </c>
      <c r="BP72" s="51"/>
      <c r="BQ72" s="17" t="str">
        <f t="shared" si="477"/>
        <v/>
      </c>
      <c r="BR72" s="51"/>
      <c r="BS72" s="17" t="str">
        <f t="shared" si="478"/>
        <v/>
      </c>
      <c r="BT72" s="9"/>
    </row>
    <row r="73" spans="1:72" ht="16.5" customHeight="1" x14ac:dyDescent="0.25">
      <c r="A73" s="214"/>
      <c r="B73" s="51"/>
      <c r="C73" s="17" t="str">
        <f t="shared" ref="C73:C75" si="479">IF(B73="","",C72*(1-0.65)+B73*0.65)</f>
        <v/>
      </c>
      <c r="D73" s="51"/>
      <c r="E73" s="17" t="str">
        <f t="shared" si="445"/>
        <v/>
      </c>
      <c r="F73" s="51"/>
      <c r="G73" s="17" t="str">
        <f t="shared" si="446"/>
        <v/>
      </c>
      <c r="H73" s="51"/>
      <c r="I73" s="17" t="str">
        <f t="shared" si="447"/>
        <v/>
      </c>
      <c r="J73" s="51"/>
      <c r="K73" s="17" t="str">
        <f t="shared" si="448"/>
        <v/>
      </c>
      <c r="L73" s="51"/>
      <c r="M73" s="17" t="str">
        <f t="shared" si="449"/>
        <v/>
      </c>
      <c r="N73" s="51"/>
      <c r="O73" s="17" t="str">
        <f t="shared" si="450"/>
        <v/>
      </c>
      <c r="P73" s="51"/>
      <c r="Q73" s="17" t="str">
        <f t="shared" si="451"/>
        <v/>
      </c>
      <c r="R73" s="51"/>
      <c r="S73" s="17" t="str">
        <f t="shared" si="452"/>
        <v/>
      </c>
      <c r="T73" s="51"/>
      <c r="U73" s="17" t="str">
        <f t="shared" si="453"/>
        <v/>
      </c>
      <c r="V73" s="51"/>
      <c r="W73" s="17" t="str">
        <f t="shared" si="454"/>
        <v/>
      </c>
      <c r="X73" s="51"/>
      <c r="Y73" s="17" t="str">
        <f t="shared" si="455"/>
        <v/>
      </c>
      <c r="Z73" s="51"/>
      <c r="AA73" s="17" t="str">
        <f t="shared" si="456"/>
        <v/>
      </c>
      <c r="AB73" s="51"/>
      <c r="AC73" s="17" t="str">
        <f t="shared" si="457"/>
        <v/>
      </c>
      <c r="AD73" s="51"/>
      <c r="AE73" s="17" t="str">
        <f t="shared" si="458"/>
        <v/>
      </c>
      <c r="AF73" s="51"/>
      <c r="AG73" s="17" t="str">
        <f t="shared" si="459"/>
        <v/>
      </c>
      <c r="AH73" s="51"/>
      <c r="AI73" s="17" t="str">
        <f t="shared" si="460"/>
        <v/>
      </c>
      <c r="AJ73" s="51"/>
      <c r="AK73" s="17" t="str">
        <f t="shared" si="461"/>
        <v/>
      </c>
      <c r="AL73" s="51"/>
      <c r="AM73" s="17" t="str">
        <f t="shared" si="462"/>
        <v/>
      </c>
      <c r="AN73" s="51"/>
      <c r="AO73" s="17" t="str">
        <f t="shared" si="463"/>
        <v/>
      </c>
      <c r="AP73" s="51"/>
      <c r="AQ73" s="17" t="str">
        <f t="shared" si="464"/>
        <v/>
      </c>
      <c r="AR73" s="51"/>
      <c r="AS73" s="17" t="str">
        <f t="shared" si="465"/>
        <v/>
      </c>
      <c r="AT73" s="51"/>
      <c r="AU73" s="17" t="str">
        <f t="shared" si="466"/>
        <v/>
      </c>
      <c r="AV73" s="51"/>
      <c r="AW73" s="17" t="str">
        <f t="shared" si="467"/>
        <v/>
      </c>
      <c r="AX73" s="51"/>
      <c r="AY73" s="17" t="str">
        <f t="shared" si="468"/>
        <v/>
      </c>
      <c r="AZ73" s="51"/>
      <c r="BA73" s="17" t="str">
        <f t="shared" si="469"/>
        <v/>
      </c>
      <c r="BB73" s="51"/>
      <c r="BC73" s="17" t="str">
        <f t="shared" si="470"/>
        <v/>
      </c>
      <c r="BD73" s="51"/>
      <c r="BE73" s="17" t="str">
        <f t="shared" si="471"/>
        <v/>
      </c>
      <c r="BF73" s="51"/>
      <c r="BG73" s="17" t="str">
        <f t="shared" si="472"/>
        <v/>
      </c>
      <c r="BH73" s="51"/>
      <c r="BI73" s="17" t="str">
        <f t="shared" si="473"/>
        <v/>
      </c>
      <c r="BJ73" s="51"/>
      <c r="BK73" s="17" t="str">
        <f t="shared" si="474"/>
        <v/>
      </c>
      <c r="BL73" s="51"/>
      <c r="BM73" s="17" t="str">
        <f t="shared" si="475"/>
        <v/>
      </c>
      <c r="BN73" s="51"/>
      <c r="BO73" s="17" t="str">
        <f t="shared" si="476"/>
        <v/>
      </c>
      <c r="BP73" s="51"/>
      <c r="BQ73" s="17" t="str">
        <f t="shared" si="477"/>
        <v/>
      </c>
      <c r="BR73" s="51"/>
      <c r="BS73" s="17" t="str">
        <f t="shared" si="478"/>
        <v/>
      </c>
      <c r="BT73" s="9"/>
    </row>
    <row r="74" spans="1:72" ht="16.5" customHeight="1" x14ac:dyDescent="0.25">
      <c r="A74" s="214"/>
      <c r="B74" s="51"/>
      <c r="C74" s="17" t="str">
        <f t="shared" si="479"/>
        <v/>
      </c>
      <c r="D74" s="51"/>
      <c r="E74" s="17" t="str">
        <f t="shared" si="445"/>
        <v/>
      </c>
      <c r="F74" s="51"/>
      <c r="G74" s="17" t="str">
        <f t="shared" si="446"/>
        <v/>
      </c>
      <c r="H74" s="51"/>
      <c r="I74" s="17" t="str">
        <f t="shared" si="447"/>
        <v/>
      </c>
      <c r="J74" s="51"/>
      <c r="K74" s="17" t="str">
        <f t="shared" si="448"/>
        <v/>
      </c>
      <c r="L74" s="51"/>
      <c r="M74" s="17" t="str">
        <f t="shared" si="449"/>
        <v/>
      </c>
      <c r="N74" s="51"/>
      <c r="O74" s="17" t="str">
        <f t="shared" si="450"/>
        <v/>
      </c>
      <c r="P74" s="51"/>
      <c r="Q74" s="17" t="str">
        <f t="shared" si="451"/>
        <v/>
      </c>
      <c r="R74" s="51"/>
      <c r="S74" s="17" t="str">
        <f t="shared" si="452"/>
        <v/>
      </c>
      <c r="T74" s="51"/>
      <c r="U74" s="17" t="str">
        <f t="shared" si="453"/>
        <v/>
      </c>
      <c r="V74" s="51"/>
      <c r="W74" s="17" t="str">
        <f t="shared" si="454"/>
        <v/>
      </c>
      <c r="X74" s="51"/>
      <c r="Y74" s="17" t="str">
        <f t="shared" si="455"/>
        <v/>
      </c>
      <c r="Z74" s="51"/>
      <c r="AA74" s="17" t="str">
        <f t="shared" si="456"/>
        <v/>
      </c>
      <c r="AB74" s="51"/>
      <c r="AC74" s="17" t="str">
        <f t="shared" si="457"/>
        <v/>
      </c>
      <c r="AD74" s="51"/>
      <c r="AE74" s="17" t="str">
        <f t="shared" si="458"/>
        <v/>
      </c>
      <c r="AF74" s="51"/>
      <c r="AG74" s="17" t="str">
        <f t="shared" si="459"/>
        <v/>
      </c>
      <c r="AH74" s="51"/>
      <c r="AI74" s="17" t="str">
        <f t="shared" si="460"/>
        <v/>
      </c>
      <c r="AJ74" s="51"/>
      <c r="AK74" s="17" t="str">
        <f t="shared" si="461"/>
        <v/>
      </c>
      <c r="AL74" s="51"/>
      <c r="AM74" s="17" t="str">
        <f t="shared" si="462"/>
        <v/>
      </c>
      <c r="AN74" s="51"/>
      <c r="AO74" s="17" t="str">
        <f t="shared" si="463"/>
        <v/>
      </c>
      <c r="AP74" s="51"/>
      <c r="AQ74" s="17" t="str">
        <f t="shared" si="464"/>
        <v/>
      </c>
      <c r="AR74" s="51"/>
      <c r="AS74" s="17" t="str">
        <f t="shared" si="465"/>
        <v/>
      </c>
      <c r="AT74" s="51"/>
      <c r="AU74" s="17" t="str">
        <f t="shared" si="466"/>
        <v/>
      </c>
      <c r="AV74" s="51"/>
      <c r="AW74" s="17" t="str">
        <f t="shared" si="467"/>
        <v/>
      </c>
      <c r="AX74" s="51"/>
      <c r="AY74" s="17" t="str">
        <f t="shared" si="468"/>
        <v/>
      </c>
      <c r="AZ74" s="51"/>
      <c r="BA74" s="17" t="str">
        <f t="shared" si="469"/>
        <v/>
      </c>
      <c r="BB74" s="51"/>
      <c r="BC74" s="17" t="str">
        <f t="shared" si="470"/>
        <v/>
      </c>
      <c r="BD74" s="51"/>
      <c r="BE74" s="17" t="str">
        <f t="shared" si="471"/>
        <v/>
      </c>
      <c r="BF74" s="51"/>
      <c r="BG74" s="17" t="str">
        <f t="shared" si="472"/>
        <v/>
      </c>
      <c r="BH74" s="51"/>
      <c r="BI74" s="17" t="str">
        <f t="shared" si="473"/>
        <v/>
      </c>
      <c r="BJ74" s="51"/>
      <c r="BK74" s="17" t="str">
        <f t="shared" si="474"/>
        <v/>
      </c>
      <c r="BL74" s="51"/>
      <c r="BM74" s="17" t="str">
        <f t="shared" si="475"/>
        <v/>
      </c>
      <c r="BN74" s="51"/>
      <c r="BO74" s="17" t="str">
        <f t="shared" si="476"/>
        <v/>
      </c>
      <c r="BP74" s="51"/>
      <c r="BQ74" s="17" t="str">
        <f t="shared" si="477"/>
        <v/>
      </c>
      <c r="BR74" s="51"/>
      <c r="BS74" s="17" t="str">
        <f t="shared" si="478"/>
        <v/>
      </c>
      <c r="BT74" s="9"/>
    </row>
    <row r="75" spans="1:72" s="14" customFormat="1" ht="16.5" customHeight="1" thickBot="1" x14ac:dyDescent="0.3">
      <c r="A75" s="215"/>
      <c r="B75" s="52"/>
      <c r="C75" s="18" t="str">
        <f t="shared" si="479"/>
        <v/>
      </c>
      <c r="D75" s="52"/>
      <c r="E75" s="18" t="str">
        <f t="shared" si="445"/>
        <v/>
      </c>
      <c r="F75" s="52"/>
      <c r="G75" s="18" t="str">
        <f t="shared" si="446"/>
        <v/>
      </c>
      <c r="H75" s="52"/>
      <c r="I75" s="18" t="str">
        <f t="shared" si="447"/>
        <v/>
      </c>
      <c r="J75" s="52"/>
      <c r="K75" s="18" t="str">
        <f t="shared" si="448"/>
        <v/>
      </c>
      <c r="L75" s="52"/>
      <c r="M75" s="18" t="str">
        <f t="shared" si="449"/>
        <v/>
      </c>
      <c r="N75" s="52"/>
      <c r="O75" s="18" t="str">
        <f t="shared" si="450"/>
        <v/>
      </c>
      <c r="P75" s="52"/>
      <c r="Q75" s="18" t="str">
        <f t="shared" si="451"/>
        <v/>
      </c>
      <c r="R75" s="52"/>
      <c r="S75" s="18" t="str">
        <f t="shared" si="452"/>
        <v/>
      </c>
      <c r="T75" s="52"/>
      <c r="U75" s="18" t="str">
        <f t="shared" si="453"/>
        <v/>
      </c>
      <c r="V75" s="52"/>
      <c r="W75" s="18" t="str">
        <f t="shared" si="454"/>
        <v/>
      </c>
      <c r="X75" s="52"/>
      <c r="Y75" s="18" t="str">
        <f t="shared" si="455"/>
        <v/>
      </c>
      <c r="Z75" s="52"/>
      <c r="AA75" s="18" t="str">
        <f t="shared" si="456"/>
        <v/>
      </c>
      <c r="AB75" s="52"/>
      <c r="AC75" s="18" t="str">
        <f t="shared" si="457"/>
        <v/>
      </c>
      <c r="AD75" s="52"/>
      <c r="AE75" s="18" t="str">
        <f t="shared" si="458"/>
        <v/>
      </c>
      <c r="AF75" s="52"/>
      <c r="AG75" s="18" t="str">
        <f t="shared" si="459"/>
        <v/>
      </c>
      <c r="AH75" s="52"/>
      <c r="AI75" s="18" t="str">
        <f t="shared" si="460"/>
        <v/>
      </c>
      <c r="AJ75" s="52"/>
      <c r="AK75" s="18" t="str">
        <f t="shared" si="461"/>
        <v/>
      </c>
      <c r="AL75" s="52"/>
      <c r="AM75" s="18" t="str">
        <f t="shared" si="462"/>
        <v/>
      </c>
      <c r="AN75" s="52"/>
      <c r="AO75" s="18" t="str">
        <f t="shared" si="463"/>
        <v/>
      </c>
      <c r="AP75" s="52"/>
      <c r="AQ75" s="18" t="str">
        <f t="shared" si="464"/>
        <v/>
      </c>
      <c r="AR75" s="52"/>
      <c r="AS75" s="18" t="str">
        <f t="shared" si="465"/>
        <v/>
      </c>
      <c r="AT75" s="52"/>
      <c r="AU75" s="18" t="str">
        <f t="shared" si="466"/>
        <v/>
      </c>
      <c r="AV75" s="52"/>
      <c r="AW75" s="18" t="str">
        <f t="shared" si="467"/>
        <v/>
      </c>
      <c r="AX75" s="52"/>
      <c r="AY75" s="18" t="str">
        <f t="shared" si="468"/>
        <v/>
      </c>
      <c r="AZ75" s="52"/>
      <c r="BA75" s="18" t="str">
        <f t="shared" si="469"/>
        <v/>
      </c>
      <c r="BB75" s="52"/>
      <c r="BC75" s="18" t="str">
        <f t="shared" si="470"/>
        <v/>
      </c>
      <c r="BD75" s="52"/>
      <c r="BE75" s="18" t="str">
        <f t="shared" si="471"/>
        <v/>
      </c>
      <c r="BF75" s="52"/>
      <c r="BG75" s="18" t="str">
        <f t="shared" si="472"/>
        <v/>
      </c>
      <c r="BH75" s="52"/>
      <c r="BI75" s="18" t="str">
        <f t="shared" si="473"/>
        <v/>
      </c>
      <c r="BJ75" s="52"/>
      <c r="BK75" s="18" t="str">
        <f t="shared" si="474"/>
        <v/>
      </c>
      <c r="BL75" s="52"/>
      <c r="BM75" s="18" t="str">
        <f t="shared" si="475"/>
        <v/>
      </c>
      <c r="BN75" s="52"/>
      <c r="BO75" s="18" t="str">
        <f t="shared" si="476"/>
        <v/>
      </c>
      <c r="BP75" s="52"/>
      <c r="BQ75" s="18" t="str">
        <f t="shared" si="477"/>
        <v/>
      </c>
      <c r="BR75" s="52"/>
      <c r="BS75" s="18" t="str">
        <f t="shared" si="478"/>
        <v/>
      </c>
      <c r="BT75" s="13"/>
    </row>
    <row r="76" spans="1:72" s="12" customFormat="1" ht="16.5" thickTop="1" x14ac:dyDescent="0.25">
      <c r="A76" s="28"/>
      <c r="B76" s="11"/>
      <c r="C76" s="23"/>
      <c r="D76" s="11"/>
      <c r="E76" s="23"/>
      <c r="F76" s="11"/>
      <c r="G76" s="23"/>
      <c r="H76" s="11"/>
      <c r="I76" s="23"/>
      <c r="J76" s="11"/>
      <c r="K76" s="23"/>
      <c r="L76" s="11"/>
      <c r="M76" s="23"/>
      <c r="N76" s="11"/>
      <c r="O76" s="23"/>
      <c r="P76" s="11"/>
      <c r="Q76" s="23"/>
      <c r="R76" s="11"/>
      <c r="S76" s="23"/>
      <c r="T76" s="11"/>
      <c r="U76" s="23"/>
      <c r="V76" s="11"/>
      <c r="W76" s="23"/>
      <c r="X76" s="11"/>
      <c r="Y76" s="23"/>
      <c r="Z76" s="11"/>
      <c r="AA76" s="23"/>
      <c r="AB76" s="11"/>
      <c r="AC76" s="23"/>
      <c r="AD76" s="11"/>
      <c r="AE76" s="23"/>
      <c r="AF76" s="11"/>
      <c r="AG76" s="23"/>
      <c r="AH76" s="11"/>
      <c r="AI76" s="23"/>
      <c r="AJ76" s="11"/>
      <c r="AK76" s="23"/>
      <c r="AL76" s="11"/>
      <c r="AM76" s="23"/>
      <c r="AN76" s="11"/>
      <c r="AO76" s="23"/>
      <c r="AP76" s="11"/>
      <c r="AQ76" s="23"/>
      <c r="AR76" s="11"/>
      <c r="AS76" s="23"/>
      <c r="AT76" s="11"/>
      <c r="AU76" s="23"/>
      <c r="AV76" s="11"/>
      <c r="AW76" s="23"/>
      <c r="AX76" s="11"/>
      <c r="AY76" s="23"/>
      <c r="AZ76" s="11"/>
      <c r="BA76" s="23"/>
      <c r="BB76" s="11"/>
      <c r="BC76" s="23"/>
      <c r="BD76" s="11"/>
      <c r="BE76" s="23"/>
      <c r="BF76" s="11"/>
      <c r="BG76" s="23"/>
      <c r="BH76" s="11"/>
      <c r="BI76" s="23"/>
      <c r="BJ76" s="11"/>
      <c r="BK76" s="23"/>
      <c r="BL76" s="11"/>
      <c r="BM76" s="23"/>
      <c r="BN76" s="11"/>
      <c r="BO76" s="23"/>
      <c r="BP76" s="11"/>
      <c r="BQ76" s="23"/>
      <c r="BR76" s="11"/>
      <c r="BS76" s="23"/>
    </row>
    <row r="77" spans="1:72" x14ac:dyDescent="0.25">
      <c r="A77" s="170" t="s">
        <v>0</v>
      </c>
      <c r="B77" s="163">
        <f>SUMIF(C88:C97,"&gt;0")/MAX(1,COUNT(C88:C97))</f>
        <v>0</v>
      </c>
      <c r="C77" s="164"/>
      <c r="D77" s="163">
        <f>SUMIF(E88:E97,"&gt;0")/MAX(1,COUNT(E88:E97))</f>
        <v>0</v>
      </c>
      <c r="E77" s="164"/>
      <c r="F77" s="163">
        <f>SUMIF(G88:G97,"&gt;0")/MAX(1,COUNT(G88:G97))</f>
        <v>0</v>
      </c>
      <c r="G77" s="164"/>
      <c r="H77" s="163">
        <f>SUMIF(I88:I97,"&gt;0")/MAX(1,COUNT(I88:I97))</f>
        <v>0</v>
      </c>
      <c r="I77" s="164"/>
      <c r="J77" s="163">
        <f>SUMIF(K88:K97,"&gt;0")/MAX(1,COUNT(K88:K97))</f>
        <v>0</v>
      </c>
      <c r="K77" s="164"/>
      <c r="L77" s="163">
        <f>SUMIF(M88:M97,"&gt;0")/MAX(1,COUNT(M88:M97))</f>
        <v>0</v>
      </c>
      <c r="M77" s="164"/>
      <c r="N77" s="163">
        <f>SUMIF(O88:O97,"&gt;0")/MAX(1,COUNT(O88:O97))</f>
        <v>0</v>
      </c>
      <c r="O77" s="164"/>
      <c r="P77" s="163">
        <f>SUMIF(Q88:Q97,"&gt;0")/MAX(1,COUNT(Q88:Q97))</f>
        <v>0</v>
      </c>
      <c r="Q77" s="164"/>
      <c r="R77" s="163">
        <f>SUMIF(S88:S97,"&gt;0")/MAX(1,COUNT(S88:S97))</f>
        <v>0</v>
      </c>
      <c r="S77" s="164"/>
      <c r="T77" s="163">
        <f>SUMIF(U88:U97,"&gt;0")/MAX(1,COUNT(U88:U97))</f>
        <v>0</v>
      </c>
      <c r="U77" s="164"/>
      <c r="V77" s="163">
        <f>SUMIF(W88:W97,"&gt;0")/MAX(1,COUNT(W88:W97))</f>
        <v>0</v>
      </c>
      <c r="W77" s="164"/>
      <c r="X77" s="163">
        <f>SUMIF(Y88:Y97,"&gt;0")/MAX(1,COUNT(Y88:Y97))</f>
        <v>0</v>
      </c>
      <c r="Y77" s="164"/>
      <c r="Z77" s="163">
        <f>SUMIF(AA88:AA97,"&gt;0")/MAX(1,COUNT(AA88:AA97))</f>
        <v>0</v>
      </c>
      <c r="AA77" s="164"/>
      <c r="AB77" s="163">
        <f>SUMIF(AC88:AC97,"&gt;0")/MAX(1,COUNT(AC88:AC97))</f>
        <v>0</v>
      </c>
      <c r="AC77" s="164"/>
      <c r="AD77" s="163">
        <f>SUMIF(AE88:AE97,"&gt;0")/MAX(1,COUNT(AE88:AE97))</f>
        <v>0</v>
      </c>
      <c r="AE77" s="164"/>
      <c r="AF77" s="163">
        <f>SUMIF(AG88:AG97,"&gt;0")/MAX(1,COUNT(AG88:AG97))</f>
        <v>0</v>
      </c>
      <c r="AG77" s="164"/>
      <c r="AH77" s="163">
        <f>SUMIF(AI88:AI97,"&gt;0")/MAX(1,COUNT(AI88:AI97))</f>
        <v>0</v>
      </c>
      <c r="AI77" s="164"/>
      <c r="AJ77" s="163">
        <f>SUMIF(AK88:AK97,"&gt;0")/MAX(1,COUNT(AK88:AK97))</f>
        <v>0</v>
      </c>
      <c r="AK77" s="164"/>
      <c r="AL77" s="163">
        <f>SUMIF(AM88:AM97,"&gt;0")/MAX(1,COUNT(AM88:AM97))</f>
        <v>0</v>
      </c>
      <c r="AM77" s="164"/>
      <c r="AN77" s="163">
        <f>SUMIF(AO88:AO97,"&gt;0")/MAX(1,COUNT(AO88:AO97))</f>
        <v>0</v>
      </c>
      <c r="AO77" s="164"/>
      <c r="AP77" s="163">
        <f>SUMIF(AQ88:AQ97,"&gt;0")/MAX(1,COUNT(AQ88:AQ97))</f>
        <v>0</v>
      </c>
      <c r="AQ77" s="164"/>
      <c r="AR77" s="163">
        <f>SUMIF(AS88:AS97,"&gt;0")/MAX(1,COUNT(AS88:AS97))</f>
        <v>0</v>
      </c>
      <c r="AS77" s="164"/>
      <c r="AT77" s="163">
        <f>SUMIF(AU88:AU97,"&gt;0")/MAX(1,COUNT(AU88:AU97))</f>
        <v>0</v>
      </c>
      <c r="AU77" s="164"/>
      <c r="AV77" s="163">
        <f>SUMIF(AW88:AW97,"&gt;0")/MAX(1,COUNT(AW88:AW97))</f>
        <v>0</v>
      </c>
      <c r="AW77" s="164"/>
      <c r="AX77" s="163">
        <f>SUMIF(AY88:AY97,"&gt;0")/MAX(1,COUNT(AY88:AY97))</f>
        <v>0</v>
      </c>
      <c r="AY77" s="164"/>
      <c r="AZ77" s="163">
        <f>SUMIF(BA88:BA97,"&gt;0")/MAX(1,COUNT(BA88:BA97))</f>
        <v>0</v>
      </c>
      <c r="BA77" s="164"/>
      <c r="BB77" s="163">
        <f>SUMIF(BC88:BC97,"&gt;0")/MAX(1,COUNT(BC88:BC97))</f>
        <v>0</v>
      </c>
      <c r="BC77" s="164"/>
      <c r="BD77" s="163">
        <f>SUMIF(BE88:BE97,"&gt;0")/MAX(1,COUNT(BE88:BE97))</f>
        <v>0</v>
      </c>
      <c r="BE77" s="164"/>
      <c r="BF77" s="163">
        <f>SUMIF(BG88:BG97,"&gt;0")/MAX(1,COUNT(BG88:BG97))</f>
        <v>0</v>
      </c>
      <c r="BG77" s="164"/>
      <c r="BH77" s="163">
        <f>SUMIF(BI88:BI97,"&gt;0")/MAX(1,COUNT(BI88:BI97))</f>
        <v>0</v>
      </c>
      <c r="BI77" s="164"/>
      <c r="BJ77" s="163">
        <f>SUMIF(BK88:BK97,"&gt;0")/MAX(1,COUNT(BK88:BK97))</f>
        <v>0</v>
      </c>
      <c r="BK77" s="164"/>
      <c r="BL77" s="163">
        <f>SUMIF(BM88:BM97,"&gt;0")/MAX(1,COUNT(BM88:BM97))</f>
        <v>0</v>
      </c>
      <c r="BM77" s="164"/>
      <c r="BN77" s="163">
        <f>SUMIF(BO88:BO97,"&gt;0")/MAX(1,COUNT(BO88:BO97))</f>
        <v>0</v>
      </c>
      <c r="BO77" s="164"/>
      <c r="BP77" s="163">
        <f>SUMIF(BQ88:BQ97,"&gt;0")/MAX(1,COUNT(BQ88:BQ97))</f>
        <v>0</v>
      </c>
      <c r="BQ77" s="164"/>
      <c r="BR77" s="163">
        <f>SUMIF(BS88:BS97,"&gt;0")/MAX(1,COUNT(BS88:BS97))</f>
        <v>0</v>
      </c>
      <c r="BS77" s="164"/>
    </row>
    <row r="78" spans="1:72" x14ac:dyDescent="0.25">
      <c r="A78" s="171"/>
      <c r="B78" s="165"/>
      <c r="C78" s="166"/>
      <c r="D78" s="165"/>
      <c r="E78" s="166"/>
      <c r="F78" s="165"/>
      <c r="G78" s="166"/>
      <c r="H78" s="165"/>
      <c r="I78" s="166"/>
      <c r="J78" s="165"/>
      <c r="K78" s="166"/>
      <c r="L78" s="165"/>
      <c r="M78" s="166"/>
      <c r="N78" s="165"/>
      <c r="O78" s="166"/>
      <c r="P78" s="165"/>
      <c r="Q78" s="166"/>
      <c r="R78" s="165"/>
      <c r="S78" s="166"/>
      <c r="T78" s="165"/>
      <c r="U78" s="166"/>
      <c r="V78" s="165"/>
      <c r="W78" s="166"/>
      <c r="X78" s="165"/>
      <c r="Y78" s="166"/>
      <c r="Z78" s="165"/>
      <c r="AA78" s="166"/>
      <c r="AB78" s="165"/>
      <c r="AC78" s="166"/>
      <c r="AD78" s="165"/>
      <c r="AE78" s="166"/>
      <c r="AF78" s="165"/>
      <c r="AG78" s="166"/>
      <c r="AH78" s="165"/>
      <c r="AI78" s="166"/>
      <c r="AJ78" s="165"/>
      <c r="AK78" s="166"/>
      <c r="AL78" s="165"/>
      <c r="AM78" s="166"/>
      <c r="AN78" s="165"/>
      <c r="AO78" s="166"/>
      <c r="AP78" s="165"/>
      <c r="AQ78" s="166"/>
      <c r="AR78" s="165"/>
      <c r="AS78" s="166"/>
      <c r="AT78" s="165"/>
      <c r="AU78" s="166"/>
      <c r="AV78" s="165"/>
      <c r="AW78" s="166"/>
      <c r="AX78" s="165"/>
      <c r="AY78" s="166"/>
      <c r="AZ78" s="165"/>
      <c r="BA78" s="166"/>
      <c r="BB78" s="165"/>
      <c r="BC78" s="166"/>
      <c r="BD78" s="165"/>
      <c r="BE78" s="166"/>
      <c r="BF78" s="165"/>
      <c r="BG78" s="166"/>
      <c r="BH78" s="165"/>
      <c r="BI78" s="166"/>
      <c r="BJ78" s="165"/>
      <c r="BK78" s="166"/>
      <c r="BL78" s="165"/>
      <c r="BM78" s="166"/>
      <c r="BN78" s="165"/>
      <c r="BO78" s="166"/>
      <c r="BP78" s="165"/>
      <c r="BQ78" s="166"/>
      <c r="BR78" s="165"/>
      <c r="BS78" s="166"/>
    </row>
    <row r="79" spans="1:72" x14ac:dyDescent="0.25">
      <c r="A79" s="172"/>
      <c r="B79" s="167"/>
      <c r="C79" s="168"/>
      <c r="D79" s="167"/>
      <c r="E79" s="168"/>
      <c r="F79" s="167"/>
      <c r="G79" s="168"/>
      <c r="H79" s="167"/>
      <c r="I79" s="168"/>
      <c r="J79" s="167"/>
      <c r="K79" s="168"/>
      <c r="L79" s="167"/>
      <c r="M79" s="168"/>
      <c r="N79" s="167"/>
      <c r="O79" s="168"/>
      <c r="P79" s="167"/>
      <c r="Q79" s="168"/>
      <c r="R79" s="167"/>
      <c r="S79" s="168"/>
      <c r="T79" s="167"/>
      <c r="U79" s="168"/>
      <c r="V79" s="167"/>
      <c r="W79" s="168"/>
      <c r="X79" s="167"/>
      <c r="Y79" s="168"/>
      <c r="Z79" s="167"/>
      <c r="AA79" s="168"/>
      <c r="AB79" s="167"/>
      <c r="AC79" s="168"/>
      <c r="AD79" s="167"/>
      <c r="AE79" s="168"/>
      <c r="AF79" s="167"/>
      <c r="AG79" s="168"/>
      <c r="AH79" s="167"/>
      <c r="AI79" s="168"/>
      <c r="AJ79" s="167"/>
      <c r="AK79" s="168"/>
      <c r="AL79" s="167"/>
      <c r="AM79" s="168"/>
      <c r="AN79" s="167"/>
      <c r="AO79" s="168"/>
      <c r="AP79" s="167"/>
      <c r="AQ79" s="168"/>
      <c r="AR79" s="167"/>
      <c r="AS79" s="168"/>
      <c r="AT79" s="167"/>
      <c r="AU79" s="168"/>
      <c r="AV79" s="167"/>
      <c r="AW79" s="168"/>
      <c r="AX79" s="167"/>
      <c r="AY79" s="168"/>
      <c r="AZ79" s="167"/>
      <c r="BA79" s="168"/>
      <c r="BB79" s="167"/>
      <c r="BC79" s="168"/>
      <c r="BD79" s="167"/>
      <c r="BE79" s="168"/>
      <c r="BF79" s="167"/>
      <c r="BG79" s="168"/>
      <c r="BH79" s="167"/>
      <c r="BI79" s="168"/>
      <c r="BJ79" s="167"/>
      <c r="BK79" s="168"/>
      <c r="BL79" s="167"/>
      <c r="BM79" s="168"/>
      <c r="BN79" s="167"/>
      <c r="BO79" s="168"/>
      <c r="BP79" s="167"/>
      <c r="BQ79" s="168"/>
      <c r="BR79" s="167"/>
      <c r="BS79" s="168"/>
    </row>
    <row r="80" spans="1:72" x14ac:dyDescent="0.25">
      <c r="A80" s="170" t="s">
        <v>1</v>
      </c>
      <c r="B80" s="169" t="str">
        <f>IF(B77&gt;3.74,"A",IF(B77&gt;3.49,"A",IF(B77&gt;3.24,"B+",IF(B77&gt;2.99,"B",IF(B77&gt;2.74,"B-",IF(B77&gt;2.49,"C+", IF(B77&gt;1.99,"C",IF(B77&gt;1.74,"C-",IF(B77&gt;1.49,"D+",IF(B77&gt;1.24,"D",IF(B77&gt;0.99,"D-",IF(B77&gt;0,"F",IF(B77=0,"")))))))))))))</f>
        <v/>
      </c>
      <c r="C80" s="164"/>
      <c r="D80" s="169" t="str">
        <f t="shared" ref="D80" si="480">IF(D77&gt;3.74,"A",IF(D77&gt;3.49,"A",IF(D77&gt;3.24,"B+",IF(D77&gt;2.99,"B",IF(D77&gt;2.74,"B-",IF(D77&gt;2.49,"C+", IF(D77&gt;1.99,"C",IF(D77&gt;1.74,"C-",IF(D77&gt;1.49,"D+",IF(D77&gt;1.24,"D",IF(D77&gt;0.99,"D-",IF(D77&gt;0,"F",IF(D77=0,"")))))))))))))</f>
        <v/>
      </c>
      <c r="E80" s="164"/>
      <c r="F80" s="169" t="str">
        <f t="shared" ref="F80" si="481">IF(F77&gt;3.74,"A",IF(F77&gt;3.49,"A",IF(F77&gt;3.24,"B+",IF(F77&gt;2.99,"B",IF(F77&gt;2.74,"B-",IF(F77&gt;2.49,"C+", IF(F77&gt;1.99,"C",IF(F77&gt;1.74,"C-",IF(F77&gt;1.49,"D+",IF(F77&gt;1.24,"D",IF(F77&gt;0.99,"D-",IF(F77&gt;0,"F",IF(F77=0,"")))))))))))))</f>
        <v/>
      </c>
      <c r="G80" s="164"/>
      <c r="H80" s="169" t="str">
        <f t="shared" ref="H80" si="482">IF(H77&gt;3.74,"A",IF(H77&gt;3.49,"A",IF(H77&gt;3.24,"B+",IF(H77&gt;2.99,"B",IF(H77&gt;2.74,"B-",IF(H77&gt;2.49,"C+", IF(H77&gt;1.99,"C",IF(H77&gt;1.74,"C-",IF(H77&gt;1.49,"D+",IF(H77&gt;1.24,"D",IF(H77&gt;0.99,"D-",IF(H77&gt;0,"F",IF(H77=0,"")))))))))))))</f>
        <v/>
      </c>
      <c r="I80" s="164"/>
      <c r="J80" s="169" t="str">
        <f t="shared" ref="J80" si="483">IF(J77&gt;3.74,"A",IF(J77&gt;3.49,"A",IF(J77&gt;3.24,"B+",IF(J77&gt;2.99,"B",IF(J77&gt;2.74,"B-",IF(J77&gt;2.49,"C+", IF(J77&gt;1.99,"C",IF(J77&gt;1.74,"C-",IF(J77&gt;1.49,"D+",IF(J77&gt;1.24,"D",IF(J77&gt;0.99,"D-",IF(J77&gt;0,"F",IF(J77=0,"")))))))))))))</f>
        <v/>
      </c>
      <c r="K80" s="164"/>
      <c r="L80" s="169" t="str">
        <f t="shared" ref="L80" si="484">IF(L77&gt;3.74,"A",IF(L77&gt;3.49,"A",IF(L77&gt;3.24,"B+",IF(L77&gt;2.99,"B",IF(L77&gt;2.74,"B-",IF(L77&gt;2.49,"C+", IF(L77&gt;1.99,"C",IF(L77&gt;1.74,"C-",IF(L77&gt;1.49,"D+",IF(L77&gt;1.24,"D",IF(L77&gt;0.99,"D-",IF(L77&gt;0,"F",IF(L77=0,"")))))))))))))</f>
        <v/>
      </c>
      <c r="M80" s="164"/>
      <c r="N80" s="169" t="str">
        <f t="shared" ref="N80" si="485">IF(N77&gt;3.74,"A",IF(N77&gt;3.49,"A",IF(N77&gt;3.24,"B+",IF(N77&gt;2.99,"B",IF(N77&gt;2.74,"B-",IF(N77&gt;2.49,"C+", IF(N77&gt;1.99,"C",IF(N77&gt;1.74,"C-",IF(N77&gt;1.49,"D+",IF(N77&gt;1.24,"D",IF(N77&gt;0.99,"D-",IF(N77&gt;0,"F",IF(N77=0,"")))))))))))))</f>
        <v/>
      </c>
      <c r="O80" s="164"/>
      <c r="P80" s="169" t="str">
        <f t="shared" ref="P80" si="486">IF(P77&gt;3.74,"A",IF(P77&gt;3.49,"A",IF(P77&gt;3.24,"B+",IF(P77&gt;2.99,"B",IF(P77&gt;2.74,"B-",IF(P77&gt;2.49,"C+", IF(P77&gt;1.99,"C",IF(P77&gt;1.74,"C-",IF(P77&gt;1.49,"D+",IF(P77&gt;1.24,"D",IF(P77&gt;0.99,"D-",IF(P77&gt;0,"F",IF(P77=0,"")))))))))))))</f>
        <v/>
      </c>
      <c r="Q80" s="164"/>
      <c r="R80" s="169" t="str">
        <f t="shared" ref="R80" si="487">IF(R77&gt;3.74,"A",IF(R77&gt;3.49,"A",IF(R77&gt;3.24,"B+",IF(R77&gt;2.99,"B",IF(R77&gt;2.74,"B-",IF(R77&gt;2.49,"C+", IF(R77&gt;1.99,"C",IF(R77&gt;1.74,"C-",IF(R77&gt;1.49,"D+",IF(R77&gt;1.24,"D",IF(R77&gt;0.99,"D-",IF(R77&gt;0,"F",IF(R77=0,"")))))))))))))</f>
        <v/>
      </c>
      <c r="S80" s="164"/>
      <c r="T80" s="169" t="str">
        <f t="shared" ref="T80" si="488">IF(T77&gt;3.74,"A",IF(T77&gt;3.49,"A",IF(T77&gt;3.24,"B+",IF(T77&gt;2.99,"B",IF(T77&gt;2.74,"B-",IF(T77&gt;2.49,"C+", IF(T77&gt;1.99,"C",IF(T77&gt;1.74,"C-",IF(T77&gt;1.49,"D+",IF(T77&gt;1.24,"D",IF(T77&gt;0.99,"D-",IF(T77&gt;0,"F",IF(T77=0,"")))))))))))))</f>
        <v/>
      </c>
      <c r="U80" s="164"/>
      <c r="V80" s="169" t="str">
        <f t="shared" ref="V80" si="489">IF(V77&gt;3.74,"A",IF(V77&gt;3.49,"A",IF(V77&gt;3.24,"B+",IF(V77&gt;2.99,"B",IF(V77&gt;2.74,"B-",IF(V77&gt;2.49,"C+", IF(V77&gt;1.99,"C",IF(V77&gt;1.74,"C-",IF(V77&gt;1.49,"D+",IF(V77&gt;1.24,"D",IF(V77&gt;0.99,"D-",IF(V77&gt;0,"F",IF(V77=0,"")))))))))))))</f>
        <v/>
      </c>
      <c r="W80" s="164"/>
      <c r="X80" s="169" t="str">
        <f t="shared" ref="X80" si="490">IF(X77&gt;3.74,"A",IF(X77&gt;3.49,"A",IF(X77&gt;3.24,"B+",IF(X77&gt;2.99,"B",IF(X77&gt;2.74,"B-",IF(X77&gt;2.49,"C+", IF(X77&gt;1.99,"C",IF(X77&gt;1.74,"C-",IF(X77&gt;1.49,"D+",IF(X77&gt;1.24,"D",IF(X77&gt;0.99,"D-",IF(X77&gt;0,"F",IF(X77=0,"")))))))))))))</f>
        <v/>
      </c>
      <c r="Y80" s="164"/>
      <c r="Z80" s="169" t="str">
        <f t="shared" ref="Z80" si="491">IF(Z77&gt;3.74,"A",IF(Z77&gt;3.49,"A",IF(Z77&gt;3.24,"B+",IF(Z77&gt;2.99,"B",IF(Z77&gt;2.74,"B-",IF(Z77&gt;2.49,"C+", IF(Z77&gt;1.99,"C",IF(Z77&gt;1.74,"C-",IF(Z77&gt;1.49,"D+",IF(Z77&gt;1.24,"D",IF(Z77&gt;0.99,"D-",IF(Z77&gt;0,"F",IF(Z77=0,"")))))))))))))</f>
        <v/>
      </c>
      <c r="AA80" s="164"/>
      <c r="AB80" s="169" t="str">
        <f t="shared" ref="AB80" si="492">IF(AB77&gt;3.74,"A",IF(AB77&gt;3.49,"A",IF(AB77&gt;3.24,"B+",IF(AB77&gt;2.99,"B",IF(AB77&gt;2.74,"B-",IF(AB77&gt;2.49,"C+", IF(AB77&gt;1.99,"C",IF(AB77&gt;1.74,"C-",IF(AB77&gt;1.49,"D+",IF(AB77&gt;1.24,"D",IF(AB77&gt;0.99,"D-",IF(AB77&gt;0,"F",IF(AB77=0,"")))))))))))))</f>
        <v/>
      </c>
      <c r="AC80" s="164"/>
      <c r="AD80" s="169" t="str">
        <f t="shared" ref="AD80" si="493">IF(AD77&gt;3.74,"A",IF(AD77&gt;3.49,"A",IF(AD77&gt;3.24,"B+",IF(AD77&gt;2.99,"B",IF(AD77&gt;2.74,"B-",IF(AD77&gt;2.49,"C+", IF(AD77&gt;1.99,"C",IF(AD77&gt;1.74,"C-",IF(AD77&gt;1.49,"D+",IF(AD77&gt;1.24,"D",IF(AD77&gt;0.99,"D-",IF(AD77&gt;0,"F",IF(AD77=0,"")))))))))))))</f>
        <v/>
      </c>
      <c r="AE80" s="164"/>
      <c r="AF80" s="169" t="str">
        <f t="shared" ref="AF80" si="494">IF(AF77&gt;3.74,"A",IF(AF77&gt;3.49,"A",IF(AF77&gt;3.24,"B+",IF(AF77&gt;2.99,"B",IF(AF77&gt;2.74,"B-",IF(AF77&gt;2.49,"C+", IF(AF77&gt;1.99,"C",IF(AF77&gt;1.74,"C-",IF(AF77&gt;1.49,"D+",IF(AF77&gt;1.24,"D",IF(AF77&gt;0.99,"D-",IF(AF77&gt;0,"F",IF(AF77=0,"")))))))))))))</f>
        <v/>
      </c>
      <c r="AG80" s="164"/>
      <c r="AH80" s="169" t="str">
        <f t="shared" ref="AH80" si="495">IF(AH77&gt;3.74,"A",IF(AH77&gt;3.49,"A",IF(AH77&gt;3.24,"B+",IF(AH77&gt;2.99,"B",IF(AH77&gt;2.74,"B-",IF(AH77&gt;2.49,"C+", IF(AH77&gt;1.99,"C",IF(AH77&gt;1.74,"C-",IF(AH77&gt;1.49,"D+",IF(AH77&gt;1.24,"D",IF(AH77&gt;0.99,"D-",IF(AH77&gt;0,"F",IF(AH77=0,"")))))))))))))</f>
        <v/>
      </c>
      <c r="AI80" s="164"/>
      <c r="AJ80" s="169" t="str">
        <f t="shared" ref="AJ80" si="496">IF(AJ77&gt;3.74,"A",IF(AJ77&gt;3.49,"A",IF(AJ77&gt;3.24,"B+",IF(AJ77&gt;2.99,"B",IF(AJ77&gt;2.74,"B-",IF(AJ77&gt;2.49,"C+", IF(AJ77&gt;1.99,"C",IF(AJ77&gt;1.74,"C-",IF(AJ77&gt;1.49,"D+",IF(AJ77&gt;1.24,"D",IF(AJ77&gt;0.99,"D-",IF(AJ77&gt;0,"F",IF(AJ77=0,"")))))))))))))</f>
        <v/>
      </c>
      <c r="AK80" s="164"/>
      <c r="AL80" s="169" t="str">
        <f t="shared" ref="AL80" si="497">IF(AL77&gt;3.74,"A",IF(AL77&gt;3.49,"A",IF(AL77&gt;3.24,"B+",IF(AL77&gt;2.99,"B",IF(AL77&gt;2.74,"B-",IF(AL77&gt;2.49,"C+", IF(AL77&gt;1.99,"C",IF(AL77&gt;1.74,"C-",IF(AL77&gt;1.49,"D+",IF(AL77&gt;1.24,"D",IF(AL77&gt;0.99,"D-",IF(AL77&gt;0,"F",IF(AL77=0,"")))))))))))))</f>
        <v/>
      </c>
      <c r="AM80" s="164"/>
      <c r="AN80" s="169" t="str">
        <f t="shared" ref="AN80" si="498">IF(AN77&gt;3.74,"A",IF(AN77&gt;3.49,"A",IF(AN77&gt;3.24,"B+",IF(AN77&gt;2.99,"B",IF(AN77&gt;2.74,"B-",IF(AN77&gt;2.49,"C+", IF(AN77&gt;1.99,"C",IF(AN77&gt;1.74,"C-",IF(AN77&gt;1.49,"D+",IF(AN77&gt;1.24,"D",IF(AN77&gt;0.99,"D-",IF(AN77&gt;0,"F",IF(AN77=0,"")))))))))))))</f>
        <v/>
      </c>
      <c r="AO80" s="164"/>
      <c r="AP80" s="169" t="str">
        <f t="shared" ref="AP80" si="499">IF(AP77&gt;3.74,"A",IF(AP77&gt;3.49,"A",IF(AP77&gt;3.24,"B+",IF(AP77&gt;2.99,"B",IF(AP77&gt;2.74,"B-",IF(AP77&gt;2.49,"C+", IF(AP77&gt;1.99,"C",IF(AP77&gt;1.74,"C-",IF(AP77&gt;1.49,"D+",IF(AP77&gt;1.24,"D",IF(AP77&gt;0.99,"D-",IF(AP77&gt;0,"F",IF(AP77=0,"")))))))))))))</f>
        <v/>
      </c>
      <c r="AQ80" s="164"/>
      <c r="AR80" s="169" t="str">
        <f t="shared" ref="AR80" si="500">IF(AR77&gt;3.74,"A",IF(AR77&gt;3.49,"A",IF(AR77&gt;3.24,"B+",IF(AR77&gt;2.99,"B",IF(AR77&gt;2.74,"B-",IF(AR77&gt;2.49,"C+", IF(AR77&gt;1.99,"C",IF(AR77&gt;1.74,"C-",IF(AR77&gt;1.49,"D+",IF(AR77&gt;1.24,"D",IF(AR77&gt;0.99,"D-",IF(AR77&gt;0,"F",IF(AR77=0,"")))))))))))))</f>
        <v/>
      </c>
      <c r="AS80" s="164"/>
      <c r="AT80" s="169" t="str">
        <f t="shared" ref="AT80" si="501">IF(AT77&gt;3.74,"A",IF(AT77&gt;3.49,"A",IF(AT77&gt;3.24,"B+",IF(AT77&gt;2.99,"B",IF(AT77&gt;2.74,"B-",IF(AT77&gt;2.49,"C+", IF(AT77&gt;1.99,"C",IF(AT77&gt;1.74,"C-",IF(AT77&gt;1.49,"D+",IF(AT77&gt;1.24,"D",IF(AT77&gt;0.99,"D-",IF(AT77&gt;0,"F",IF(AT77=0,"")))))))))))))</f>
        <v/>
      </c>
      <c r="AU80" s="164"/>
      <c r="AV80" s="169" t="str">
        <f t="shared" ref="AV80" si="502">IF(AV77&gt;3.74,"A",IF(AV77&gt;3.49,"A",IF(AV77&gt;3.24,"B+",IF(AV77&gt;2.99,"B",IF(AV77&gt;2.74,"B-",IF(AV77&gt;2.49,"C+", IF(AV77&gt;1.99,"C",IF(AV77&gt;1.74,"C-",IF(AV77&gt;1.49,"D+",IF(AV77&gt;1.24,"D",IF(AV77&gt;0.99,"D-",IF(AV77&gt;0,"F",IF(AV77=0,"")))))))))))))</f>
        <v/>
      </c>
      <c r="AW80" s="164"/>
      <c r="AX80" s="169" t="str">
        <f t="shared" ref="AX80" si="503">IF(AX77&gt;3.74,"A",IF(AX77&gt;3.49,"A",IF(AX77&gt;3.24,"B+",IF(AX77&gt;2.99,"B",IF(AX77&gt;2.74,"B-",IF(AX77&gt;2.49,"C+", IF(AX77&gt;1.99,"C",IF(AX77&gt;1.74,"C-",IF(AX77&gt;1.49,"D+",IF(AX77&gt;1.24,"D",IF(AX77&gt;0.99,"D-",IF(AX77&gt;0,"F",IF(AX77=0,"")))))))))))))</f>
        <v/>
      </c>
      <c r="AY80" s="164"/>
      <c r="AZ80" s="169" t="str">
        <f t="shared" ref="AZ80" si="504">IF(AZ77&gt;3.74,"A",IF(AZ77&gt;3.49,"A",IF(AZ77&gt;3.24,"B+",IF(AZ77&gt;2.99,"B",IF(AZ77&gt;2.74,"B-",IF(AZ77&gt;2.49,"C+", IF(AZ77&gt;1.99,"C",IF(AZ77&gt;1.74,"C-",IF(AZ77&gt;1.49,"D+",IF(AZ77&gt;1.24,"D",IF(AZ77&gt;0.99,"D-",IF(AZ77&gt;0,"F",IF(AZ77=0,"")))))))))))))</f>
        <v/>
      </c>
      <c r="BA80" s="164"/>
      <c r="BB80" s="169" t="str">
        <f t="shared" ref="BB80" si="505">IF(BB77&gt;3.74,"A",IF(BB77&gt;3.49,"A",IF(BB77&gt;3.24,"B+",IF(BB77&gt;2.99,"B",IF(BB77&gt;2.74,"B-",IF(BB77&gt;2.49,"C+", IF(BB77&gt;1.99,"C",IF(BB77&gt;1.74,"C-",IF(BB77&gt;1.49,"D+",IF(BB77&gt;1.24,"D",IF(BB77&gt;0.99,"D-",IF(BB77&gt;0,"F",IF(BB77=0,"")))))))))))))</f>
        <v/>
      </c>
      <c r="BC80" s="164"/>
      <c r="BD80" s="169" t="str">
        <f t="shared" ref="BD80" si="506">IF(BD77&gt;3.74,"A",IF(BD77&gt;3.49,"A",IF(BD77&gt;3.24,"B+",IF(BD77&gt;2.99,"B",IF(BD77&gt;2.74,"B-",IF(BD77&gt;2.49,"C+", IF(BD77&gt;1.99,"C",IF(BD77&gt;1.74,"C-",IF(BD77&gt;1.49,"D+",IF(BD77&gt;1.24,"D",IF(BD77&gt;0.99,"D-",IF(BD77&gt;0,"F",IF(BD77=0,"")))))))))))))</f>
        <v/>
      </c>
      <c r="BE80" s="164"/>
      <c r="BF80" s="169" t="str">
        <f t="shared" ref="BF80" si="507">IF(BF77&gt;3.74,"A",IF(BF77&gt;3.49,"A",IF(BF77&gt;3.24,"B+",IF(BF77&gt;2.99,"B",IF(BF77&gt;2.74,"B-",IF(BF77&gt;2.49,"C+", IF(BF77&gt;1.99,"C",IF(BF77&gt;1.74,"C-",IF(BF77&gt;1.49,"D+",IF(BF77&gt;1.24,"D",IF(BF77&gt;0.99,"D-",IF(BF77&gt;0,"F",IF(BF77=0,"")))))))))))))</f>
        <v/>
      </c>
      <c r="BG80" s="164"/>
      <c r="BH80" s="169" t="str">
        <f t="shared" ref="BH80" si="508">IF(BH77&gt;3.74,"A",IF(BH77&gt;3.49,"A",IF(BH77&gt;3.24,"B+",IF(BH77&gt;2.99,"B",IF(BH77&gt;2.74,"B-",IF(BH77&gt;2.49,"C+", IF(BH77&gt;1.99,"C",IF(BH77&gt;1.74,"C-",IF(BH77&gt;1.49,"D+",IF(BH77&gt;1.24,"D",IF(BH77&gt;0.99,"D-",IF(BH77&gt;0,"F",IF(BH77=0,"")))))))))))))</f>
        <v/>
      </c>
      <c r="BI80" s="164"/>
      <c r="BJ80" s="169" t="str">
        <f t="shared" ref="BJ80" si="509">IF(BJ77&gt;3.74,"A",IF(BJ77&gt;3.49,"A",IF(BJ77&gt;3.24,"B+",IF(BJ77&gt;2.99,"B",IF(BJ77&gt;2.74,"B-",IF(BJ77&gt;2.49,"C+", IF(BJ77&gt;1.99,"C",IF(BJ77&gt;1.74,"C-",IF(BJ77&gt;1.49,"D+",IF(BJ77&gt;1.24,"D",IF(BJ77&gt;0.99,"D-",IF(BJ77&gt;0,"F",IF(BJ77=0,"")))))))))))))</f>
        <v/>
      </c>
      <c r="BK80" s="164"/>
      <c r="BL80" s="169" t="str">
        <f t="shared" ref="BL80" si="510">IF(BL77&gt;3.74,"A",IF(BL77&gt;3.49,"A",IF(BL77&gt;3.24,"B+",IF(BL77&gt;2.99,"B",IF(BL77&gt;2.74,"B-",IF(BL77&gt;2.49,"C+", IF(BL77&gt;1.99,"C",IF(BL77&gt;1.74,"C-",IF(BL77&gt;1.49,"D+",IF(BL77&gt;1.24,"D",IF(BL77&gt;0.99,"D-",IF(BL77&gt;0,"F",IF(BL77=0,"")))))))))))))</f>
        <v/>
      </c>
      <c r="BM80" s="164"/>
      <c r="BN80" s="169" t="str">
        <f t="shared" ref="BN80" si="511">IF(BN77&gt;3.74,"A",IF(BN77&gt;3.49,"A",IF(BN77&gt;3.24,"B+",IF(BN77&gt;2.99,"B",IF(BN77&gt;2.74,"B-",IF(BN77&gt;2.49,"C+", IF(BN77&gt;1.99,"C",IF(BN77&gt;1.74,"C-",IF(BN77&gt;1.49,"D+",IF(BN77&gt;1.24,"D",IF(BN77&gt;0.99,"D-",IF(BN77&gt;0,"F",IF(BN77=0,"")))))))))))))</f>
        <v/>
      </c>
      <c r="BO80" s="164"/>
      <c r="BP80" s="169" t="str">
        <f t="shared" ref="BP80" si="512">IF(BP77&gt;3.74,"A",IF(BP77&gt;3.49,"A",IF(BP77&gt;3.24,"B+",IF(BP77&gt;2.99,"B",IF(BP77&gt;2.74,"B-",IF(BP77&gt;2.49,"C+", IF(BP77&gt;1.99,"C",IF(BP77&gt;1.74,"C-",IF(BP77&gt;1.49,"D+",IF(BP77&gt;1.24,"D",IF(BP77&gt;0.99,"D-",IF(BP77&gt;0,"F",IF(BP77=0,"")))))))))))))</f>
        <v/>
      </c>
      <c r="BQ80" s="164"/>
      <c r="BR80" s="169" t="str">
        <f t="shared" ref="BR80" si="513">IF(BR77&gt;3.74,"A",IF(BR77&gt;3.49,"A",IF(BR77&gt;3.24,"B+",IF(BR77&gt;2.99,"B",IF(BR77&gt;2.74,"B-",IF(BR77&gt;2.49,"C+", IF(BR77&gt;1.99,"C",IF(BR77&gt;1.74,"C-",IF(BR77&gt;1.49,"D+",IF(BR77&gt;1.24,"D",IF(BR77&gt;0.99,"D-",IF(BR77&gt;0,"F",IF(BR77=0,"")))))))))))))</f>
        <v/>
      </c>
      <c r="BS80" s="164"/>
    </row>
    <row r="81" spans="1:71" x14ac:dyDescent="0.25">
      <c r="A81" s="171"/>
      <c r="B81" s="165"/>
      <c r="C81" s="166"/>
      <c r="D81" s="165"/>
      <c r="E81" s="166"/>
      <c r="F81" s="165"/>
      <c r="G81" s="166"/>
      <c r="H81" s="165"/>
      <c r="I81" s="166"/>
      <c r="J81" s="165"/>
      <c r="K81" s="166"/>
      <c r="L81" s="165"/>
      <c r="M81" s="166"/>
      <c r="N81" s="165"/>
      <c r="O81" s="166"/>
      <c r="P81" s="165"/>
      <c r="Q81" s="166"/>
      <c r="R81" s="165"/>
      <c r="S81" s="166"/>
      <c r="T81" s="165"/>
      <c r="U81" s="166"/>
      <c r="V81" s="165"/>
      <c r="W81" s="166"/>
      <c r="X81" s="165"/>
      <c r="Y81" s="166"/>
      <c r="Z81" s="165"/>
      <c r="AA81" s="166"/>
      <c r="AB81" s="165"/>
      <c r="AC81" s="166"/>
      <c r="AD81" s="165"/>
      <c r="AE81" s="166"/>
      <c r="AF81" s="165"/>
      <c r="AG81" s="166"/>
      <c r="AH81" s="165"/>
      <c r="AI81" s="166"/>
      <c r="AJ81" s="165"/>
      <c r="AK81" s="166"/>
      <c r="AL81" s="165"/>
      <c r="AM81" s="166"/>
      <c r="AN81" s="165"/>
      <c r="AO81" s="166"/>
      <c r="AP81" s="165"/>
      <c r="AQ81" s="166"/>
      <c r="AR81" s="165"/>
      <c r="AS81" s="166"/>
      <c r="AT81" s="165"/>
      <c r="AU81" s="166"/>
      <c r="AV81" s="165"/>
      <c r="AW81" s="166"/>
      <c r="AX81" s="165"/>
      <c r="AY81" s="166"/>
      <c r="AZ81" s="165"/>
      <c r="BA81" s="166"/>
      <c r="BB81" s="165"/>
      <c r="BC81" s="166"/>
      <c r="BD81" s="165"/>
      <c r="BE81" s="166"/>
      <c r="BF81" s="165"/>
      <c r="BG81" s="166"/>
      <c r="BH81" s="165"/>
      <c r="BI81" s="166"/>
      <c r="BJ81" s="165"/>
      <c r="BK81" s="166"/>
      <c r="BL81" s="165"/>
      <c r="BM81" s="166"/>
      <c r="BN81" s="165"/>
      <c r="BO81" s="166"/>
      <c r="BP81" s="165"/>
      <c r="BQ81" s="166"/>
      <c r="BR81" s="165"/>
      <c r="BS81" s="166"/>
    </row>
    <row r="82" spans="1:71" x14ac:dyDescent="0.25">
      <c r="A82" s="172"/>
      <c r="B82" s="167"/>
      <c r="C82" s="168"/>
      <c r="D82" s="167"/>
      <c r="E82" s="168"/>
      <c r="F82" s="167"/>
      <c r="G82" s="168"/>
      <c r="H82" s="167"/>
      <c r="I82" s="168"/>
      <c r="J82" s="167"/>
      <c r="K82" s="168"/>
      <c r="L82" s="167"/>
      <c r="M82" s="168"/>
      <c r="N82" s="167"/>
      <c r="O82" s="168"/>
      <c r="P82" s="167"/>
      <c r="Q82" s="168"/>
      <c r="R82" s="167"/>
      <c r="S82" s="168"/>
      <c r="T82" s="167"/>
      <c r="U82" s="168"/>
      <c r="V82" s="167"/>
      <c r="W82" s="168"/>
      <c r="X82" s="167"/>
      <c r="Y82" s="168"/>
      <c r="Z82" s="167"/>
      <c r="AA82" s="168"/>
      <c r="AB82" s="167"/>
      <c r="AC82" s="168"/>
      <c r="AD82" s="167"/>
      <c r="AE82" s="168"/>
      <c r="AF82" s="167"/>
      <c r="AG82" s="168"/>
      <c r="AH82" s="167"/>
      <c r="AI82" s="168"/>
      <c r="AJ82" s="167"/>
      <c r="AK82" s="168"/>
      <c r="AL82" s="167"/>
      <c r="AM82" s="168"/>
      <c r="AN82" s="167"/>
      <c r="AO82" s="168"/>
      <c r="AP82" s="167"/>
      <c r="AQ82" s="168"/>
      <c r="AR82" s="167"/>
      <c r="AS82" s="168"/>
      <c r="AT82" s="167"/>
      <c r="AU82" s="168"/>
      <c r="AV82" s="167"/>
      <c r="AW82" s="168"/>
      <c r="AX82" s="167"/>
      <c r="AY82" s="168"/>
      <c r="AZ82" s="167"/>
      <c r="BA82" s="168"/>
      <c r="BB82" s="167"/>
      <c r="BC82" s="168"/>
      <c r="BD82" s="167"/>
      <c r="BE82" s="168"/>
      <c r="BF82" s="167"/>
      <c r="BG82" s="168"/>
      <c r="BH82" s="167"/>
      <c r="BI82" s="168"/>
      <c r="BJ82" s="167"/>
      <c r="BK82" s="168"/>
      <c r="BL82" s="167"/>
      <c r="BM82" s="168"/>
      <c r="BN82" s="167"/>
      <c r="BO82" s="168"/>
      <c r="BP82" s="167"/>
      <c r="BQ82" s="168"/>
      <c r="BR82" s="167"/>
      <c r="BS82" s="168"/>
    </row>
    <row r="83" spans="1:71" x14ac:dyDescent="0.25">
      <c r="A83" s="27"/>
      <c r="C83" s="22"/>
      <c r="D83" s="9"/>
      <c r="E83" s="22"/>
      <c r="F83" s="9"/>
      <c r="G83" s="22"/>
      <c r="H83" s="9"/>
      <c r="I83" s="22"/>
      <c r="J83" s="9"/>
      <c r="K83" s="22"/>
      <c r="L83" s="9"/>
      <c r="M83" s="22"/>
      <c r="N83" s="9"/>
      <c r="O83" s="22"/>
      <c r="P83" s="9"/>
      <c r="Q83" s="22"/>
      <c r="R83" s="9"/>
      <c r="S83" s="22"/>
      <c r="T83" s="9"/>
      <c r="U83" s="22"/>
      <c r="V83" s="9"/>
      <c r="W83" s="22"/>
      <c r="X83" s="9"/>
      <c r="Y83" s="22"/>
      <c r="Z83" s="9"/>
      <c r="AA83" s="22"/>
      <c r="AB83" s="9"/>
      <c r="AC83" s="22"/>
      <c r="AD83" s="9"/>
      <c r="AE83" s="22"/>
      <c r="AF83" s="9"/>
      <c r="AG83" s="22"/>
      <c r="AH83" s="9"/>
      <c r="AI83" s="22"/>
      <c r="AJ83" s="9"/>
      <c r="AK83" s="22"/>
      <c r="AL83" s="9"/>
      <c r="AM83" s="22"/>
      <c r="AN83" s="9"/>
      <c r="AO83" s="22"/>
      <c r="AP83" s="9"/>
      <c r="AQ83" s="22"/>
      <c r="AR83" s="9"/>
      <c r="AS83" s="22"/>
      <c r="AT83" s="9"/>
      <c r="AU83" s="22"/>
      <c r="AV83" s="9"/>
      <c r="AW83" s="22"/>
      <c r="AX83" s="9"/>
      <c r="AY83" s="22"/>
      <c r="AZ83" s="9"/>
      <c r="BA83" s="22"/>
      <c r="BB83" s="9"/>
      <c r="BC83" s="22"/>
      <c r="BD83" s="9"/>
      <c r="BE83" s="22"/>
      <c r="BF83" s="9"/>
      <c r="BG83" s="22"/>
      <c r="BH83" s="9"/>
      <c r="BI83" s="22"/>
      <c r="BJ83" s="9"/>
      <c r="BK83" s="22"/>
      <c r="BL83" s="9"/>
      <c r="BM83" s="22"/>
      <c r="BN83" s="9"/>
      <c r="BO83" s="22"/>
      <c r="BP83" s="9"/>
      <c r="BQ83" s="22"/>
      <c r="BR83" s="9"/>
      <c r="BS83" s="22"/>
    </row>
    <row r="84" spans="1:71" x14ac:dyDescent="0.25">
      <c r="A84" s="27"/>
      <c r="C84" s="22"/>
      <c r="D84" s="9"/>
      <c r="E84" s="22"/>
      <c r="F84" s="9"/>
      <c r="G84" s="22"/>
      <c r="H84" s="9"/>
      <c r="I84" s="22"/>
      <c r="J84" s="9"/>
      <c r="K84" s="22"/>
      <c r="L84" s="9"/>
      <c r="M84" s="22"/>
      <c r="N84" s="9"/>
      <c r="O84" s="22"/>
      <c r="P84" s="9"/>
      <c r="Q84" s="22"/>
      <c r="R84" s="9"/>
      <c r="S84" s="22"/>
      <c r="T84" s="9"/>
      <c r="U84" s="22"/>
      <c r="V84" s="9"/>
      <c r="W84" s="22"/>
      <c r="X84" s="9"/>
      <c r="Y84" s="22"/>
      <c r="Z84" s="9"/>
      <c r="AA84" s="22"/>
      <c r="AB84" s="9"/>
      <c r="AC84" s="22"/>
      <c r="AD84" s="9"/>
      <c r="AE84" s="22"/>
      <c r="AF84" s="9"/>
      <c r="AG84" s="22"/>
      <c r="AH84" s="9"/>
      <c r="AI84" s="22"/>
      <c r="AJ84" s="9"/>
      <c r="AK84" s="22"/>
      <c r="AL84" s="9"/>
      <c r="AM84" s="22"/>
      <c r="AN84" s="9"/>
      <c r="AO84" s="22"/>
      <c r="AP84" s="9"/>
      <c r="AQ84" s="22"/>
      <c r="AR84" s="9"/>
      <c r="AS84" s="22"/>
      <c r="AT84" s="9"/>
      <c r="AU84" s="22"/>
      <c r="AV84" s="9"/>
      <c r="AW84" s="22"/>
      <c r="AX84" s="9"/>
      <c r="AY84" s="22"/>
      <c r="AZ84" s="9"/>
      <c r="BA84" s="22"/>
      <c r="BB84" s="9"/>
      <c r="BC84" s="22"/>
      <c r="BD84" s="9"/>
      <c r="BE84" s="22"/>
      <c r="BF84" s="9"/>
      <c r="BG84" s="22"/>
      <c r="BH84" s="9"/>
      <c r="BI84" s="22"/>
      <c r="BJ84" s="9"/>
      <c r="BK84" s="22"/>
      <c r="BL84" s="9"/>
      <c r="BM84" s="22"/>
      <c r="BN84" s="9"/>
      <c r="BO84" s="22"/>
      <c r="BP84" s="9"/>
      <c r="BQ84" s="22"/>
      <c r="BR84" s="9"/>
      <c r="BS84" s="22"/>
    </row>
    <row r="85" spans="1:71" x14ac:dyDescent="0.25">
      <c r="A85" s="27"/>
      <c r="C85" s="22"/>
      <c r="D85" s="9"/>
      <c r="E85" s="22"/>
      <c r="F85" s="9"/>
      <c r="G85" s="22"/>
      <c r="H85" s="9"/>
      <c r="I85" s="22"/>
      <c r="J85" s="9"/>
      <c r="K85" s="22"/>
      <c r="L85" s="9"/>
      <c r="M85" s="22"/>
      <c r="N85" s="9"/>
      <c r="O85" s="22"/>
      <c r="P85" s="9"/>
      <c r="Q85" s="22"/>
      <c r="R85" s="9"/>
      <c r="S85" s="22"/>
      <c r="T85" s="9"/>
      <c r="U85" s="22"/>
      <c r="V85" s="9"/>
      <c r="W85" s="22"/>
      <c r="X85" s="9"/>
      <c r="Y85" s="22"/>
      <c r="Z85" s="9"/>
      <c r="AA85" s="22"/>
      <c r="AB85" s="9"/>
      <c r="AC85" s="22"/>
      <c r="AD85" s="9"/>
      <c r="AE85" s="22"/>
      <c r="AF85" s="9"/>
      <c r="AG85" s="22"/>
      <c r="AH85" s="9"/>
      <c r="AI85" s="22"/>
      <c r="AJ85" s="9"/>
      <c r="AK85" s="22"/>
      <c r="AL85" s="9"/>
      <c r="AM85" s="22"/>
      <c r="AN85" s="9"/>
      <c r="AO85" s="22"/>
      <c r="AP85" s="9"/>
      <c r="AQ85" s="22"/>
      <c r="AR85" s="9"/>
      <c r="AS85" s="22"/>
      <c r="AT85" s="9"/>
      <c r="AU85" s="22"/>
      <c r="AV85" s="9"/>
      <c r="AW85" s="22"/>
      <c r="AX85" s="9"/>
      <c r="AY85" s="22"/>
      <c r="AZ85" s="9"/>
      <c r="BA85" s="22"/>
      <c r="BB85" s="9"/>
      <c r="BC85" s="22"/>
      <c r="BD85" s="9"/>
      <c r="BE85" s="22"/>
      <c r="BF85" s="9"/>
      <c r="BG85" s="22"/>
      <c r="BH85" s="9"/>
      <c r="BI85" s="22"/>
      <c r="BJ85" s="9"/>
      <c r="BK85" s="22"/>
      <c r="BL85" s="9"/>
      <c r="BM85" s="22"/>
      <c r="BN85" s="9"/>
      <c r="BO85" s="22"/>
      <c r="BP85" s="9"/>
      <c r="BQ85" s="22"/>
      <c r="BR85" s="9"/>
      <c r="BS85" s="22"/>
    </row>
    <row r="86" spans="1:71" x14ac:dyDescent="0.25">
      <c r="A86" s="27"/>
      <c r="C86" s="22"/>
      <c r="D86" s="9"/>
      <c r="E86" s="22"/>
      <c r="F86" s="9"/>
      <c r="G86" s="22"/>
      <c r="H86" s="9"/>
      <c r="I86" s="22"/>
      <c r="J86" s="9"/>
      <c r="K86" s="22"/>
      <c r="L86" s="9"/>
      <c r="M86" s="22"/>
      <c r="N86" s="9"/>
      <c r="O86" s="22"/>
      <c r="P86" s="9"/>
      <c r="Q86" s="22"/>
      <c r="R86" s="9"/>
      <c r="S86" s="22"/>
      <c r="T86" s="9"/>
      <c r="U86" s="22"/>
      <c r="V86" s="9"/>
      <c r="W86" s="22"/>
      <c r="X86" s="9"/>
      <c r="Y86" s="22"/>
      <c r="Z86" s="9"/>
      <c r="AA86" s="22"/>
      <c r="AB86" s="9"/>
      <c r="AC86" s="22"/>
      <c r="AD86" s="9"/>
      <c r="AE86" s="22"/>
      <c r="AF86" s="9"/>
      <c r="AG86" s="22"/>
      <c r="AH86" s="9"/>
      <c r="AI86" s="22"/>
      <c r="AJ86" s="9"/>
      <c r="AK86" s="22"/>
      <c r="AL86" s="9"/>
      <c r="AM86" s="22"/>
      <c r="AN86" s="9"/>
      <c r="AO86" s="22"/>
      <c r="AP86" s="9"/>
      <c r="AQ86" s="22"/>
      <c r="AR86" s="9"/>
      <c r="AS86" s="22"/>
      <c r="AT86" s="9"/>
      <c r="AU86" s="22"/>
      <c r="AV86" s="9"/>
      <c r="AW86" s="22"/>
      <c r="AX86" s="9"/>
      <c r="AY86" s="22"/>
      <c r="AZ86" s="9"/>
      <c r="BA86" s="22"/>
      <c r="BB86" s="9"/>
      <c r="BC86" s="22"/>
      <c r="BD86" s="9"/>
      <c r="BE86" s="22"/>
      <c r="BF86" s="9"/>
      <c r="BG86" s="22"/>
      <c r="BH86" s="9"/>
      <c r="BI86" s="22"/>
      <c r="BJ86" s="9"/>
      <c r="BK86" s="22"/>
      <c r="BL86" s="9"/>
      <c r="BM86" s="22"/>
      <c r="BN86" s="9"/>
      <c r="BO86" s="22"/>
      <c r="BP86" s="9"/>
      <c r="BQ86" s="22"/>
      <c r="BR86" s="9"/>
      <c r="BS86" s="22"/>
    </row>
    <row r="87" spans="1:71" ht="16.5" thickBot="1" x14ac:dyDescent="0.3">
      <c r="A87" s="27"/>
      <c r="B87" s="25"/>
      <c r="C87" s="26"/>
      <c r="D87" s="30"/>
      <c r="E87" s="26"/>
      <c r="F87" s="30"/>
      <c r="G87" s="26"/>
      <c r="H87" s="30"/>
      <c r="I87" s="26"/>
      <c r="J87" s="30"/>
      <c r="K87" s="26"/>
      <c r="L87" s="30"/>
      <c r="M87" s="26"/>
      <c r="N87" s="30"/>
      <c r="O87" s="26"/>
      <c r="P87" s="30"/>
      <c r="Q87" s="26"/>
      <c r="R87" s="30"/>
      <c r="S87" s="26"/>
      <c r="T87" s="30"/>
      <c r="U87" s="26"/>
      <c r="V87" s="30"/>
      <c r="W87" s="26"/>
      <c r="X87" s="30"/>
      <c r="Y87" s="26"/>
      <c r="Z87" s="30"/>
      <c r="AA87" s="26"/>
      <c r="AB87" s="30"/>
      <c r="AC87" s="26"/>
      <c r="AD87" s="30"/>
      <c r="AE87" s="26"/>
      <c r="AF87" s="30"/>
      <c r="AG87" s="26"/>
      <c r="AH87" s="30"/>
      <c r="AI87" s="26"/>
      <c r="AJ87" s="30"/>
      <c r="AK87" s="26"/>
      <c r="AL87" s="30"/>
      <c r="AM87" s="26"/>
      <c r="AN87" s="30"/>
      <c r="AO87" s="26"/>
      <c r="AP87" s="30"/>
      <c r="AQ87" s="26"/>
      <c r="AR87" s="30"/>
      <c r="AS87" s="26"/>
      <c r="AT87" s="30"/>
      <c r="AU87" s="26"/>
      <c r="AV87" s="30"/>
      <c r="AW87" s="26"/>
      <c r="AX87" s="30"/>
      <c r="AY87" s="26"/>
      <c r="AZ87" s="30"/>
      <c r="BA87" s="26"/>
      <c r="BB87" s="30"/>
      <c r="BC87" s="26"/>
      <c r="BD87" s="30"/>
      <c r="BE87" s="26"/>
      <c r="BF87" s="30"/>
      <c r="BG87" s="26"/>
      <c r="BH87" s="30"/>
      <c r="BI87" s="26"/>
      <c r="BJ87" s="30"/>
      <c r="BK87" s="26"/>
      <c r="BL87" s="30"/>
      <c r="BM87" s="26"/>
      <c r="BN87" s="30"/>
      <c r="BO87" s="26"/>
      <c r="BP87" s="30"/>
      <c r="BQ87" s="26"/>
      <c r="BR87" s="30"/>
      <c r="BS87" s="26"/>
    </row>
    <row r="88" spans="1:71" hidden="1" x14ac:dyDescent="0.25">
      <c r="A88" s="27"/>
      <c r="B88" s="37">
        <v>1</v>
      </c>
      <c r="C88" s="38" t="e">
        <f>INDEX(C6:C12,MATCH(9.99999999999999E+307,C6:C12))</f>
        <v>#N/A</v>
      </c>
      <c r="D88" s="39">
        <v>1</v>
      </c>
      <c r="E88" s="38" t="e">
        <f>INDEX(E6:E12,MATCH(9.99999999999999E+307,E6:E12))</f>
        <v>#N/A</v>
      </c>
      <c r="F88" s="37">
        <v>1</v>
      </c>
      <c r="G88" s="38" t="e">
        <f>INDEX(G6:G12,MATCH(9.99999999999999E+307,G6:G12))</f>
        <v>#N/A</v>
      </c>
      <c r="H88" s="39">
        <v>1</v>
      </c>
      <c r="I88" s="38" t="e">
        <f>INDEX(I6:I12,MATCH(9.99999999999999E+307,I6:I12))</f>
        <v>#N/A</v>
      </c>
      <c r="J88" s="37">
        <v>1</v>
      </c>
      <c r="K88" s="38" t="e">
        <f>INDEX(K6:K12,MATCH(9.99999999999999E+307,K6:K12))</f>
        <v>#N/A</v>
      </c>
      <c r="L88" s="39">
        <v>1</v>
      </c>
      <c r="M88" s="38" t="e">
        <f>INDEX(M6:M12,MATCH(9.99999999999999E+307,M6:M12))</f>
        <v>#N/A</v>
      </c>
      <c r="N88" s="37">
        <v>1</v>
      </c>
      <c r="O88" s="38" t="e">
        <f>INDEX(O6:O12,MATCH(9.99999999999999E+307,O6:O12))</f>
        <v>#N/A</v>
      </c>
      <c r="P88" s="39">
        <v>1</v>
      </c>
      <c r="Q88" s="38" t="e">
        <f>INDEX(Q6:Q12,MATCH(9.99999999999999E+307,Q6:Q12))</f>
        <v>#N/A</v>
      </c>
      <c r="R88" s="37">
        <v>1</v>
      </c>
      <c r="S88" s="38" t="e">
        <f>INDEX(S6:S12,MATCH(9.99999999999999E+307,S6:S12))</f>
        <v>#N/A</v>
      </c>
      <c r="T88" s="39">
        <v>1</v>
      </c>
      <c r="U88" s="38" t="e">
        <f>INDEX(U6:U12,MATCH(9.99999999999999E+307,U6:U12))</f>
        <v>#N/A</v>
      </c>
      <c r="V88" s="37">
        <v>1</v>
      </c>
      <c r="W88" s="38" t="e">
        <f>INDEX(W6:W12,MATCH(9.99999999999999E+307,W6:W12))</f>
        <v>#N/A</v>
      </c>
      <c r="X88" s="39">
        <v>1</v>
      </c>
      <c r="Y88" s="38" t="e">
        <f>INDEX(Y6:Y12,MATCH(9.99999999999999E+307,Y6:Y12))</f>
        <v>#N/A</v>
      </c>
      <c r="Z88" s="37">
        <v>1</v>
      </c>
      <c r="AA88" s="38" t="e">
        <f>INDEX(AA6:AA12,MATCH(9.99999999999999E+307,AA6:AA12))</f>
        <v>#N/A</v>
      </c>
      <c r="AB88" s="39">
        <v>1</v>
      </c>
      <c r="AC88" s="38" t="e">
        <f>INDEX(AC6:AC12,MATCH(9.99999999999999E+307,AC6:AC12))</f>
        <v>#N/A</v>
      </c>
      <c r="AD88" s="37">
        <v>1</v>
      </c>
      <c r="AE88" s="38" t="e">
        <f>INDEX(AE6:AE12,MATCH(9.99999999999999E+307,AE6:AE12))</f>
        <v>#N/A</v>
      </c>
      <c r="AF88" s="39">
        <v>1</v>
      </c>
      <c r="AG88" s="38" t="e">
        <f>INDEX(AG6:AG12,MATCH(9.99999999999999E+307,AG6:AG12))</f>
        <v>#N/A</v>
      </c>
      <c r="AH88" s="37">
        <v>1</v>
      </c>
      <c r="AI88" s="38" t="e">
        <f>INDEX(AI6:AI12,MATCH(9.99999999999999E+307,AI6:AI12))</f>
        <v>#N/A</v>
      </c>
      <c r="AJ88" s="39">
        <v>1</v>
      </c>
      <c r="AK88" s="38" t="e">
        <f>INDEX(AK6:AK12,MATCH(9.99999999999999E+307,AK6:AK12))</f>
        <v>#N/A</v>
      </c>
      <c r="AL88" s="37">
        <v>1</v>
      </c>
      <c r="AM88" s="38" t="e">
        <f>INDEX(AM6:AM12,MATCH(9.99999999999999E+307,AM6:AM12))</f>
        <v>#N/A</v>
      </c>
      <c r="AN88" s="39">
        <v>1</v>
      </c>
      <c r="AO88" s="38" t="e">
        <f>INDEX(AO6:AO12,MATCH(9.99999999999999E+307,AO6:AO12))</f>
        <v>#N/A</v>
      </c>
      <c r="AP88" s="37">
        <v>1</v>
      </c>
      <c r="AQ88" s="38" t="e">
        <f>INDEX(AQ6:AQ12,MATCH(9.99999999999999E+307,AQ6:AQ12))</f>
        <v>#N/A</v>
      </c>
      <c r="AR88" s="39">
        <v>1</v>
      </c>
      <c r="AS88" s="38" t="e">
        <f>INDEX(AS6:AS12,MATCH(9.99999999999999E+307,AS6:AS12))</f>
        <v>#N/A</v>
      </c>
      <c r="AT88" s="37">
        <v>1</v>
      </c>
      <c r="AU88" s="38" t="e">
        <f>INDEX(AU6:AU12,MATCH(9.99999999999999E+307,AU6:AU12))</f>
        <v>#N/A</v>
      </c>
      <c r="AV88" s="39">
        <v>1</v>
      </c>
      <c r="AW88" s="38" t="e">
        <f>INDEX(AW6:AW12,MATCH(9.99999999999999E+307,AW6:AW12))</f>
        <v>#N/A</v>
      </c>
      <c r="AX88" s="37">
        <v>1</v>
      </c>
      <c r="AY88" s="38" t="e">
        <f>INDEX(AY6:AY12,MATCH(9.99999999999999E+307,AY6:AY12))</f>
        <v>#N/A</v>
      </c>
      <c r="AZ88" s="39">
        <v>1</v>
      </c>
      <c r="BA88" s="38" t="e">
        <f>INDEX(BA6:BA12,MATCH(9.99999999999999E+307,BA6:BA12))</f>
        <v>#N/A</v>
      </c>
      <c r="BB88" s="37">
        <v>1</v>
      </c>
      <c r="BC88" s="38" t="e">
        <f>INDEX(BC6:BC12,MATCH(9.99999999999999E+307,BC6:BC12))</f>
        <v>#N/A</v>
      </c>
      <c r="BD88" s="39">
        <v>1</v>
      </c>
      <c r="BE88" s="38" t="e">
        <f>INDEX(BE6:BE12,MATCH(9.99999999999999E+307,BE6:BE12))</f>
        <v>#N/A</v>
      </c>
      <c r="BF88" s="37">
        <v>1</v>
      </c>
      <c r="BG88" s="38" t="e">
        <f>INDEX(BG6:BG12,MATCH(9.99999999999999E+307,BG6:BG12))</f>
        <v>#N/A</v>
      </c>
      <c r="BH88" s="39">
        <v>1</v>
      </c>
      <c r="BI88" s="38" t="e">
        <f>INDEX(BI6:BI12,MATCH(9.99999999999999E+307,BI6:BI12))</f>
        <v>#N/A</v>
      </c>
      <c r="BJ88" s="37">
        <v>1</v>
      </c>
      <c r="BK88" s="38" t="e">
        <f>INDEX(BK6:BK12,MATCH(9.99999999999999E+307,BK6:BK12))</f>
        <v>#N/A</v>
      </c>
      <c r="BL88" s="39">
        <v>1</v>
      </c>
      <c r="BM88" s="38" t="e">
        <f>INDEX(BM6:BM12,MATCH(9.99999999999999E+307,BM6:BM12))</f>
        <v>#N/A</v>
      </c>
      <c r="BN88" s="37">
        <v>1</v>
      </c>
      <c r="BO88" s="38" t="e">
        <f>INDEX(BO6:BO12,MATCH(9.99999999999999E+307,BO6:BO12))</f>
        <v>#N/A</v>
      </c>
      <c r="BP88" s="39">
        <v>1</v>
      </c>
      <c r="BQ88" s="38" t="e">
        <f>INDEX(BQ6:BQ12,MATCH(9.99999999999999E+307,BQ6:BQ12))</f>
        <v>#N/A</v>
      </c>
      <c r="BR88" s="37">
        <v>1</v>
      </c>
      <c r="BS88" s="38" t="e">
        <f>INDEX(BS6:BS12,MATCH(9.99999999999999E+307,BS6:BS12))</f>
        <v>#N/A</v>
      </c>
    </row>
    <row r="89" spans="1:71" hidden="1" x14ac:dyDescent="0.25">
      <c r="A89" s="27"/>
      <c r="B89" s="40">
        <v>2</v>
      </c>
      <c r="C89" s="41" t="e">
        <f>INDEX(C13:C19,MATCH(9.99999999999999E+307,C13:C19))</f>
        <v>#N/A</v>
      </c>
      <c r="D89" s="42">
        <v>2</v>
      </c>
      <c r="E89" s="41" t="e">
        <f>INDEX(E13:E19,MATCH(9.99999999999999E+307,E13:E19))</f>
        <v>#N/A</v>
      </c>
      <c r="F89" s="40">
        <v>2</v>
      </c>
      <c r="G89" s="41" t="e">
        <f>INDEX(G13:G19,MATCH(9.99999999999999E+307,G13:G19))</f>
        <v>#N/A</v>
      </c>
      <c r="H89" s="42">
        <v>2</v>
      </c>
      <c r="I89" s="41" t="e">
        <f>INDEX(I13:I19,MATCH(9.99999999999999E+307,I13:I19))</f>
        <v>#N/A</v>
      </c>
      <c r="J89" s="40">
        <v>2</v>
      </c>
      <c r="K89" s="41" t="e">
        <f>INDEX(K13:K19,MATCH(9.99999999999999E+307,K13:K19))</f>
        <v>#N/A</v>
      </c>
      <c r="L89" s="42">
        <v>2</v>
      </c>
      <c r="M89" s="41" t="e">
        <f>INDEX(M13:M19,MATCH(9.99999999999999E+307,M13:M19))</f>
        <v>#N/A</v>
      </c>
      <c r="N89" s="40">
        <v>2</v>
      </c>
      <c r="O89" s="41" t="e">
        <f>INDEX(O13:O19,MATCH(9.99999999999999E+307,O13:O19))</f>
        <v>#N/A</v>
      </c>
      <c r="P89" s="42">
        <v>2</v>
      </c>
      <c r="Q89" s="41" t="e">
        <f>INDEX(Q13:Q19,MATCH(9.99999999999999E+307,Q13:Q19))</f>
        <v>#N/A</v>
      </c>
      <c r="R89" s="40">
        <v>2</v>
      </c>
      <c r="S89" s="41" t="e">
        <f>INDEX(S13:S19,MATCH(9.99999999999999E+307,S13:S19))</f>
        <v>#N/A</v>
      </c>
      <c r="T89" s="42">
        <v>2</v>
      </c>
      <c r="U89" s="41" t="e">
        <f>INDEX(U13:U19,MATCH(9.99999999999999E+307,U13:U19))</f>
        <v>#N/A</v>
      </c>
      <c r="V89" s="40">
        <v>2</v>
      </c>
      <c r="W89" s="41" t="e">
        <f>INDEX(W13:W19,MATCH(9.99999999999999E+307,W13:W19))</f>
        <v>#N/A</v>
      </c>
      <c r="X89" s="42">
        <v>2</v>
      </c>
      <c r="Y89" s="41" t="e">
        <f>INDEX(Y13:Y19,MATCH(9.99999999999999E+307,Y13:Y19))</f>
        <v>#N/A</v>
      </c>
      <c r="Z89" s="40">
        <v>2</v>
      </c>
      <c r="AA89" s="41" t="e">
        <f>INDEX(AA13:AA19,MATCH(9.99999999999999E+307,AA13:AA19))</f>
        <v>#N/A</v>
      </c>
      <c r="AB89" s="42">
        <v>2</v>
      </c>
      <c r="AC89" s="41" t="e">
        <f>INDEX(AC13:AC19,MATCH(9.99999999999999E+307,AC13:AC19))</f>
        <v>#N/A</v>
      </c>
      <c r="AD89" s="40">
        <v>2</v>
      </c>
      <c r="AE89" s="41" t="e">
        <f>INDEX(AE13:AE19,MATCH(9.99999999999999E+307,AE13:AE19))</f>
        <v>#N/A</v>
      </c>
      <c r="AF89" s="42">
        <v>2</v>
      </c>
      <c r="AG89" s="41" t="e">
        <f>INDEX(AG13:AG19,MATCH(9.99999999999999E+307,AG13:AG19))</f>
        <v>#N/A</v>
      </c>
      <c r="AH89" s="40">
        <v>2</v>
      </c>
      <c r="AI89" s="41" t="e">
        <f>INDEX(AI13:AI19,MATCH(9.99999999999999E+307,AI13:AI19))</f>
        <v>#N/A</v>
      </c>
      <c r="AJ89" s="42">
        <v>2</v>
      </c>
      <c r="AK89" s="41" t="e">
        <f>INDEX(AK13:AK19,MATCH(9.99999999999999E+307,AK13:AK19))</f>
        <v>#N/A</v>
      </c>
      <c r="AL89" s="40">
        <v>2</v>
      </c>
      <c r="AM89" s="41" t="e">
        <f>INDEX(AM13:AM19,MATCH(9.99999999999999E+307,AM13:AM19))</f>
        <v>#N/A</v>
      </c>
      <c r="AN89" s="42">
        <v>2</v>
      </c>
      <c r="AO89" s="41" t="e">
        <f>INDEX(AO13:AO19,MATCH(9.99999999999999E+307,AO13:AO19))</f>
        <v>#N/A</v>
      </c>
      <c r="AP89" s="40">
        <v>2</v>
      </c>
      <c r="AQ89" s="41" t="e">
        <f>INDEX(AQ13:AQ19,MATCH(9.99999999999999E+307,AQ13:AQ19))</f>
        <v>#N/A</v>
      </c>
      <c r="AR89" s="42">
        <v>2</v>
      </c>
      <c r="AS89" s="41" t="e">
        <f>INDEX(AS13:AS19,MATCH(9.99999999999999E+307,AS13:AS19))</f>
        <v>#N/A</v>
      </c>
      <c r="AT89" s="40">
        <v>2</v>
      </c>
      <c r="AU89" s="41" t="e">
        <f>INDEX(AU13:AU19,MATCH(9.99999999999999E+307,AU13:AU19))</f>
        <v>#N/A</v>
      </c>
      <c r="AV89" s="42">
        <v>2</v>
      </c>
      <c r="AW89" s="41" t="e">
        <f>INDEX(AW13:AW19,MATCH(9.99999999999999E+307,AW13:AW19))</f>
        <v>#N/A</v>
      </c>
      <c r="AX89" s="40">
        <v>2</v>
      </c>
      <c r="AY89" s="41" t="e">
        <f>INDEX(AY13:AY19,MATCH(9.99999999999999E+307,AY13:AY19))</f>
        <v>#N/A</v>
      </c>
      <c r="AZ89" s="42">
        <v>2</v>
      </c>
      <c r="BA89" s="41" t="e">
        <f>INDEX(BA13:BA19,MATCH(9.99999999999999E+307,BA13:BA19))</f>
        <v>#N/A</v>
      </c>
      <c r="BB89" s="40">
        <v>2</v>
      </c>
      <c r="BC89" s="41" t="e">
        <f>INDEX(BC13:BC19,MATCH(9.99999999999999E+307,BC13:BC19))</f>
        <v>#N/A</v>
      </c>
      <c r="BD89" s="42">
        <v>2</v>
      </c>
      <c r="BE89" s="41" t="e">
        <f>INDEX(BE13:BE19,MATCH(9.99999999999999E+307,BE13:BE19))</f>
        <v>#N/A</v>
      </c>
      <c r="BF89" s="40">
        <v>2</v>
      </c>
      <c r="BG89" s="41" t="e">
        <f>INDEX(BG13:BG19,MATCH(9.99999999999999E+307,BG13:BG19))</f>
        <v>#N/A</v>
      </c>
      <c r="BH89" s="42">
        <v>2</v>
      </c>
      <c r="BI89" s="41" t="e">
        <f>INDEX(BI13:BI19,MATCH(9.99999999999999E+307,BI13:BI19))</f>
        <v>#N/A</v>
      </c>
      <c r="BJ89" s="40">
        <v>2</v>
      </c>
      <c r="BK89" s="41" t="e">
        <f>INDEX(BK13:BK19,MATCH(9.99999999999999E+307,BK13:BK19))</f>
        <v>#N/A</v>
      </c>
      <c r="BL89" s="42">
        <v>2</v>
      </c>
      <c r="BM89" s="41" t="e">
        <f>INDEX(BM13:BM19,MATCH(9.99999999999999E+307,BM13:BM19))</f>
        <v>#N/A</v>
      </c>
      <c r="BN89" s="40">
        <v>2</v>
      </c>
      <c r="BO89" s="41" t="e">
        <f>INDEX(BO13:BO19,MATCH(9.99999999999999E+307,BO13:BO19))</f>
        <v>#N/A</v>
      </c>
      <c r="BP89" s="42">
        <v>2</v>
      </c>
      <c r="BQ89" s="41" t="e">
        <f>INDEX(BQ13:BQ19,MATCH(9.99999999999999E+307,BQ13:BQ19))</f>
        <v>#N/A</v>
      </c>
      <c r="BR89" s="40">
        <v>2</v>
      </c>
      <c r="BS89" s="41" t="e">
        <f>INDEX(BS13:BS19,MATCH(9.99999999999999E+307,BS13:BS19))</f>
        <v>#N/A</v>
      </c>
    </row>
    <row r="90" spans="1:71" hidden="1" x14ac:dyDescent="0.25">
      <c r="A90" s="27"/>
      <c r="B90" s="40">
        <v>3</v>
      </c>
      <c r="C90" s="41" t="e">
        <f>INDEX(C20:C26,MATCH(9.99999999999999E+307,C20:C26))</f>
        <v>#N/A</v>
      </c>
      <c r="D90" s="42">
        <v>3</v>
      </c>
      <c r="E90" s="41" t="e">
        <f>INDEX(E20:E26,MATCH(9.99999999999999E+307,E20:E26))</f>
        <v>#N/A</v>
      </c>
      <c r="F90" s="40">
        <v>3</v>
      </c>
      <c r="G90" s="41" t="e">
        <f>INDEX(G20:G26,MATCH(9.99999999999999E+307,G20:G26))</f>
        <v>#N/A</v>
      </c>
      <c r="H90" s="42">
        <v>3</v>
      </c>
      <c r="I90" s="41" t="e">
        <f>INDEX(I20:I26,MATCH(9.99999999999999E+307,I20:I26))</f>
        <v>#N/A</v>
      </c>
      <c r="J90" s="40">
        <v>3</v>
      </c>
      <c r="K90" s="41" t="e">
        <f>INDEX(K20:K26,MATCH(9.99999999999999E+307,K20:K26))</f>
        <v>#N/A</v>
      </c>
      <c r="L90" s="42">
        <v>3</v>
      </c>
      <c r="M90" s="41" t="e">
        <f>INDEX(M20:M26,MATCH(9.99999999999999E+307,M20:M26))</f>
        <v>#N/A</v>
      </c>
      <c r="N90" s="40">
        <v>3</v>
      </c>
      <c r="O90" s="41" t="e">
        <f>INDEX(O20:O26,MATCH(9.99999999999999E+307,O20:O26))</f>
        <v>#N/A</v>
      </c>
      <c r="P90" s="42">
        <v>3</v>
      </c>
      <c r="Q90" s="41" t="e">
        <f>INDEX(Q20:Q26,MATCH(9.99999999999999E+307,Q20:Q26))</f>
        <v>#N/A</v>
      </c>
      <c r="R90" s="40">
        <v>3</v>
      </c>
      <c r="S90" s="41" t="e">
        <f>INDEX(S20:S26,MATCH(9.99999999999999E+307,S20:S26))</f>
        <v>#N/A</v>
      </c>
      <c r="T90" s="42">
        <v>3</v>
      </c>
      <c r="U90" s="41" t="e">
        <f>INDEX(U20:U26,MATCH(9.99999999999999E+307,U20:U26))</f>
        <v>#N/A</v>
      </c>
      <c r="V90" s="40">
        <v>3</v>
      </c>
      <c r="W90" s="41" t="e">
        <f>INDEX(W20:W26,MATCH(9.99999999999999E+307,W20:W26))</f>
        <v>#N/A</v>
      </c>
      <c r="X90" s="42">
        <v>3</v>
      </c>
      <c r="Y90" s="41" t="e">
        <f>INDEX(Y20:Y26,MATCH(9.99999999999999E+307,Y20:Y26))</f>
        <v>#N/A</v>
      </c>
      <c r="Z90" s="40">
        <v>3</v>
      </c>
      <c r="AA90" s="41" t="e">
        <f>INDEX(AA20:AA26,MATCH(9.99999999999999E+307,AA20:AA26))</f>
        <v>#N/A</v>
      </c>
      <c r="AB90" s="42">
        <v>3</v>
      </c>
      <c r="AC90" s="41" t="e">
        <f>INDEX(AC20:AC26,MATCH(9.99999999999999E+307,AC20:AC26))</f>
        <v>#N/A</v>
      </c>
      <c r="AD90" s="40">
        <v>3</v>
      </c>
      <c r="AE90" s="41" t="e">
        <f>INDEX(AE20:AE26,MATCH(9.99999999999999E+307,AE20:AE26))</f>
        <v>#N/A</v>
      </c>
      <c r="AF90" s="42">
        <v>3</v>
      </c>
      <c r="AG90" s="41" t="e">
        <f>INDEX(AG20:AG26,MATCH(9.99999999999999E+307,AG20:AG26))</f>
        <v>#N/A</v>
      </c>
      <c r="AH90" s="40">
        <v>3</v>
      </c>
      <c r="AI90" s="41" t="e">
        <f>INDEX(AI20:AI26,MATCH(9.99999999999999E+307,AI20:AI26))</f>
        <v>#N/A</v>
      </c>
      <c r="AJ90" s="42">
        <v>3</v>
      </c>
      <c r="AK90" s="41" t="e">
        <f>INDEX(AK20:AK26,MATCH(9.99999999999999E+307,AK20:AK26))</f>
        <v>#N/A</v>
      </c>
      <c r="AL90" s="40">
        <v>3</v>
      </c>
      <c r="AM90" s="41" t="e">
        <f>INDEX(AM20:AM26,MATCH(9.99999999999999E+307,AM20:AM26))</f>
        <v>#N/A</v>
      </c>
      <c r="AN90" s="42">
        <v>3</v>
      </c>
      <c r="AO90" s="41" t="e">
        <f>INDEX(AO20:AO26,MATCH(9.99999999999999E+307,AO20:AO26))</f>
        <v>#N/A</v>
      </c>
      <c r="AP90" s="40">
        <v>3</v>
      </c>
      <c r="AQ90" s="41" t="e">
        <f>INDEX(AQ20:AQ26,MATCH(9.99999999999999E+307,AQ20:AQ26))</f>
        <v>#N/A</v>
      </c>
      <c r="AR90" s="42">
        <v>3</v>
      </c>
      <c r="AS90" s="41" t="e">
        <f>INDEX(AS20:AS26,MATCH(9.99999999999999E+307,AS20:AS26))</f>
        <v>#N/A</v>
      </c>
      <c r="AT90" s="40">
        <v>3</v>
      </c>
      <c r="AU90" s="41" t="e">
        <f>INDEX(AU20:AU26,MATCH(9.99999999999999E+307,AU20:AU26))</f>
        <v>#N/A</v>
      </c>
      <c r="AV90" s="42">
        <v>3</v>
      </c>
      <c r="AW90" s="41" t="e">
        <f>INDEX(AW20:AW26,MATCH(9.99999999999999E+307,AW20:AW26))</f>
        <v>#N/A</v>
      </c>
      <c r="AX90" s="40">
        <v>3</v>
      </c>
      <c r="AY90" s="41" t="e">
        <f>INDEX(AY20:AY26,MATCH(9.99999999999999E+307,AY20:AY26))</f>
        <v>#N/A</v>
      </c>
      <c r="AZ90" s="42">
        <v>3</v>
      </c>
      <c r="BA90" s="41" t="e">
        <f>INDEX(BA20:BA26,MATCH(9.99999999999999E+307,BA20:BA26))</f>
        <v>#N/A</v>
      </c>
      <c r="BB90" s="40">
        <v>3</v>
      </c>
      <c r="BC90" s="41" t="e">
        <f>INDEX(BC20:BC26,MATCH(9.99999999999999E+307,BC20:BC26))</f>
        <v>#N/A</v>
      </c>
      <c r="BD90" s="42">
        <v>3</v>
      </c>
      <c r="BE90" s="41" t="e">
        <f>INDEX(BE20:BE26,MATCH(9.99999999999999E+307,BE20:BE26))</f>
        <v>#N/A</v>
      </c>
      <c r="BF90" s="40">
        <v>3</v>
      </c>
      <c r="BG90" s="41" t="e">
        <f>INDEX(BG20:BG26,MATCH(9.99999999999999E+307,BG20:BG26))</f>
        <v>#N/A</v>
      </c>
      <c r="BH90" s="42">
        <v>3</v>
      </c>
      <c r="BI90" s="41" t="e">
        <f>INDEX(BI20:BI26,MATCH(9.99999999999999E+307,BI20:BI26))</f>
        <v>#N/A</v>
      </c>
      <c r="BJ90" s="40">
        <v>3</v>
      </c>
      <c r="BK90" s="41" t="e">
        <f>INDEX(BK20:BK26,MATCH(9.99999999999999E+307,BK20:BK26))</f>
        <v>#N/A</v>
      </c>
      <c r="BL90" s="42">
        <v>3</v>
      </c>
      <c r="BM90" s="41" t="e">
        <f>INDEX(BM20:BM26,MATCH(9.99999999999999E+307,BM20:BM26))</f>
        <v>#N/A</v>
      </c>
      <c r="BN90" s="40">
        <v>3</v>
      </c>
      <c r="BO90" s="41" t="e">
        <f>INDEX(BO20:BO26,MATCH(9.99999999999999E+307,BO20:BO26))</f>
        <v>#N/A</v>
      </c>
      <c r="BP90" s="42">
        <v>3</v>
      </c>
      <c r="BQ90" s="41" t="e">
        <f>INDEX(BQ20:BQ26,MATCH(9.99999999999999E+307,BQ20:BQ26))</f>
        <v>#N/A</v>
      </c>
      <c r="BR90" s="40">
        <v>3</v>
      </c>
      <c r="BS90" s="41" t="e">
        <f>INDEX(BS20:BS26,MATCH(9.99999999999999E+307,BS20:BS26))</f>
        <v>#N/A</v>
      </c>
    </row>
    <row r="91" spans="1:71" hidden="1" x14ac:dyDescent="0.25">
      <c r="A91" s="27"/>
      <c r="B91" s="40">
        <v>4</v>
      </c>
      <c r="C91" s="41" t="e">
        <f>INDEX(C27:C33,MATCH(9.99999999999999E+307,C27:C33))</f>
        <v>#N/A</v>
      </c>
      <c r="D91" s="42">
        <v>4</v>
      </c>
      <c r="E91" s="41" t="e">
        <f>INDEX(E27:E33,MATCH(9.99999999999999E+307,E27:E33))</f>
        <v>#N/A</v>
      </c>
      <c r="F91" s="40">
        <v>4</v>
      </c>
      <c r="G91" s="41" t="e">
        <f>INDEX(G27:G33,MATCH(9.99999999999999E+307,G27:G33))</f>
        <v>#N/A</v>
      </c>
      <c r="H91" s="42">
        <v>4</v>
      </c>
      <c r="I91" s="41" t="e">
        <f>INDEX(I27:I33,MATCH(9.99999999999999E+307,I27:I33))</f>
        <v>#N/A</v>
      </c>
      <c r="J91" s="40">
        <v>4</v>
      </c>
      <c r="K91" s="41" t="e">
        <f>INDEX(K27:K33,MATCH(9.99999999999999E+307,K27:K33))</f>
        <v>#N/A</v>
      </c>
      <c r="L91" s="42">
        <v>4</v>
      </c>
      <c r="M91" s="41" t="e">
        <f>INDEX(M27:M33,MATCH(9.99999999999999E+307,M27:M33))</f>
        <v>#N/A</v>
      </c>
      <c r="N91" s="40">
        <v>4</v>
      </c>
      <c r="O91" s="41" t="e">
        <f>INDEX(O27:O33,MATCH(9.99999999999999E+307,O27:O33))</f>
        <v>#N/A</v>
      </c>
      <c r="P91" s="42">
        <v>4</v>
      </c>
      <c r="Q91" s="41" t="e">
        <f>INDEX(Q27:Q33,MATCH(9.99999999999999E+307,Q27:Q33))</f>
        <v>#N/A</v>
      </c>
      <c r="R91" s="40">
        <v>4</v>
      </c>
      <c r="S91" s="41" t="e">
        <f>INDEX(S27:S33,MATCH(9.99999999999999E+307,S27:S33))</f>
        <v>#N/A</v>
      </c>
      <c r="T91" s="42">
        <v>4</v>
      </c>
      <c r="U91" s="41" t="e">
        <f>INDEX(U27:U33,MATCH(9.99999999999999E+307,U27:U33))</f>
        <v>#N/A</v>
      </c>
      <c r="V91" s="40">
        <v>4</v>
      </c>
      <c r="W91" s="41" t="e">
        <f>INDEX(W27:W33,MATCH(9.99999999999999E+307,W27:W33))</f>
        <v>#N/A</v>
      </c>
      <c r="X91" s="42">
        <v>4</v>
      </c>
      <c r="Y91" s="41" t="e">
        <f>INDEX(Y27:Y33,MATCH(9.99999999999999E+307,Y27:Y33))</f>
        <v>#N/A</v>
      </c>
      <c r="Z91" s="40">
        <v>4</v>
      </c>
      <c r="AA91" s="41" t="e">
        <f>INDEX(AA27:AA33,MATCH(9.99999999999999E+307,AA27:AA33))</f>
        <v>#N/A</v>
      </c>
      <c r="AB91" s="42">
        <v>4</v>
      </c>
      <c r="AC91" s="41" t="e">
        <f>INDEX(AC27:AC33,MATCH(9.99999999999999E+307,AC27:AC33))</f>
        <v>#N/A</v>
      </c>
      <c r="AD91" s="40">
        <v>4</v>
      </c>
      <c r="AE91" s="41" t="e">
        <f>INDEX(AE27:AE33,MATCH(9.99999999999999E+307,AE27:AE33))</f>
        <v>#N/A</v>
      </c>
      <c r="AF91" s="42">
        <v>4</v>
      </c>
      <c r="AG91" s="41" t="e">
        <f>INDEX(AG27:AG33,MATCH(9.99999999999999E+307,AG27:AG33))</f>
        <v>#N/A</v>
      </c>
      <c r="AH91" s="40">
        <v>4</v>
      </c>
      <c r="AI91" s="41" t="e">
        <f>INDEX(AI27:AI33,MATCH(9.99999999999999E+307,AI27:AI33))</f>
        <v>#N/A</v>
      </c>
      <c r="AJ91" s="42">
        <v>4</v>
      </c>
      <c r="AK91" s="41" t="e">
        <f>INDEX(AK27:AK33,MATCH(9.99999999999999E+307,AK27:AK33))</f>
        <v>#N/A</v>
      </c>
      <c r="AL91" s="40">
        <v>4</v>
      </c>
      <c r="AM91" s="41" t="e">
        <f>INDEX(AM27:AM33,MATCH(9.99999999999999E+307,AM27:AM33))</f>
        <v>#N/A</v>
      </c>
      <c r="AN91" s="42">
        <v>4</v>
      </c>
      <c r="AO91" s="41" t="e">
        <f>INDEX(AO27:AO33,MATCH(9.99999999999999E+307,AO27:AO33))</f>
        <v>#N/A</v>
      </c>
      <c r="AP91" s="40">
        <v>4</v>
      </c>
      <c r="AQ91" s="41" t="e">
        <f>INDEX(AQ27:AQ33,MATCH(9.99999999999999E+307,AQ27:AQ33))</f>
        <v>#N/A</v>
      </c>
      <c r="AR91" s="42">
        <v>4</v>
      </c>
      <c r="AS91" s="41" t="e">
        <f>INDEX(AS27:AS33,MATCH(9.99999999999999E+307,AS27:AS33))</f>
        <v>#N/A</v>
      </c>
      <c r="AT91" s="40">
        <v>4</v>
      </c>
      <c r="AU91" s="41" t="e">
        <f>INDEX(AU27:AU33,MATCH(9.99999999999999E+307,AU27:AU33))</f>
        <v>#N/A</v>
      </c>
      <c r="AV91" s="42">
        <v>4</v>
      </c>
      <c r="AW91" s="41" t="e">
        <f>INDEX(AW27:AW33,MATCH(9.99999999999999E+307,AW27:AW33))</f>
        <v>#N/A</v>
      </c>
      <c r="AX91" s="40">
        <v>4</v>
      </c>
      <c r="AY91" s="41" t="e">
        <f>INDEX(AY27:AY33,MATCH(9.99999999999999E+307,AY27:AY33))</f>
        <v>#N/A</v>
      </c>
      <c r="AZ91" s="42">
        <v>4</v>
      </c>
      <c r="BA91" s="41" t="e">
        <f>INDEX(BA27:BA33,MATCH(9.99999999999999E+307,BA27:BA33))</f>
        <v>#N/A</v>
      </c>
      <c r="BB91" s="40">
        <v>4</v>
      </c>
      <c r="BC91" s="41" t="e">
        <f>INDEX(BC27:BC33,MATCH(9.99999999999999E+307,BC27:BC33))</f>
        <v>#N/A</v>
      </c>
      <c r="BD91" s="42">
        <v>4</v>
      </c>
      <c r="BE91" s="41" t="e">
        <f>INDEX(BE27:BE33,MATCH(9.99999999999999E+307,BE27:BE33))</f>
        <v>#N/A</v>
      </c>
      <c r="BF91" s="40">
        <v>4</v>
      </c>
      <c r="BG91" s="41" t="e">
        <f>INDEX(BG27:BG33,MATCH(9.99999999999999E+307,BG27:BG33))</f>
        <v>#N/A</v>
      </c>
      <c r="BH91" s="42">
        <v>4</v>
      </c>
      <c r="BI91" s="41" t="e">
        <f>INDEX(BI27:BI33,MATCH(9.99999999999999E+307,BI27:BI33))</f>
        <v>#N/A</v>
      </c>
      <c r="BJ91" s="40">
        <v>4</v>
      </c>
      <c r="BK91" s="41" t="e">
        <f>INDEX(BK27:BK33,MATCH(9.99999999999999E+307,BK27:BK33))</f>
        <v>#N/A</v>
      </c>
      <c r="BL91" s="42">
        <v>4</v>
      </c>
      <c r="BM91" s="41" t="e">
        <f>INDEX(BM27:BM33,MATCH(9.99999999999999E+307,BM27:BM33))</f>
        <v>#N/A</v>
      </c>
      <c r="BN91" s="40">
        <v>4</v>
      </c>
      <c r="BO91" s="41" t="e">
        <f>INDEX(BO27:BO33,MATCH(9.99999999999999E+307,BO27:BO33))</f>
        <v>#N/A</v>
      </c>
      <c r="BP91" s="42">
        <v>4</v>
      </c>
      <c r="BQ91" s="41" t="e">
        <f>INDEX(BQ27:BQ33,MATCH(9.99999999999999E+307,BQ27:BQ33))</f>
        <v>#N/A</v>
      </c>
      <c r="BR91" s="40">
        <v>4</v>
      </c>
      <c r="BS91" s="41" t="e">
        <f>INDEX(BS27:BS33,MATCH(9.99999999999999E+307,BS27:BS33))</f>
        <v>#N/A</v>
      </c>
    </row>
    <row r="92" spans="1:71" hidden="1" x14ac:dyDescent="0.25">
      <c r="A92" s="27"/>
      <c r="B92" s="40">
        <v>5</v>
      </c>
      <c r="C92" s="41" t="e">
        <f>INDEX(C34:C40,MATCH(9.99999999999999E+307,C34:C40))</f>
        <v>#N/A</v>
      </c>
      <c r="D92" s="42">
        <v>5</v>
      </c>
      <c r="E92" s="41" t="e">
        <f>INDEX(E34:E40,MATCH(9.99999999999999E+307,E34:E40))</f>
        <v>#N/A</v>
      </c>
      <c r="F92" s="40">
        <v>5</v>
      </c>
      <c r="G92" s="41" t="e">
        <f>INDEX(G34:G40,MATCH(9.99999999999999E+307,G34:G40))</f>
        <v>#N/A</v>
      </c>
      <c r="H92" s="42">
        <v>5</v>
      </c>
      <c r="I92" s="41" t="e">
        <f>INDEX(I34:I40,MATCH(9.99999999999999E+307,I34:I40))</f>
        <v>#N/A</v>
      </c>
      <c r="J92" s="40">
        <v>5</v>
      </c>
      <c r="K92" s="41" t="e">
        <f>INDEX(K34:K40,MATCH(9.99999999999999E+307,K34:K40))</f>
        <v>#N/A</v>
      </c>
      <c r="L92" s="42">
        <v>5</v>
      </c>
      <c r="M92" s="41" t="e">
        <f>INDEX(M34:M40,MATCH(9.99999999999999E+307,M34:M40))</f>
        <v>#N/A</v>
      </c>
      <c r="N92" s="40">
        <v>5</v>
      </c>
      <c r="O92" s="41" t="e">
        <f>INDEX(O34:O40,MATCH(9.99999999999999E+307,O34:O40))</f>
        <v>#N/A</v>
      </c>
      <c r="P92" s="42">
        <v>5</v>
      </c>
      <c r="Q92" s="41" t="e">
        <f>INDEX(Q34:Q40,MATCH(9.99999999999999E+307,Q34:Q40))</f>
        <v>#N/A</v>
      </c>
      <c r="R92" s="40">
        <v>5</v>
      </c>
      <c r="S92" s="41" t="e">
        <f>INDEX(S34:S40,MATCH(9.99999999999999E+307,S34:S40))</f>
        <v>#N/A</v>
      </c>
      <c r="T92" s="42">
        <v>5</v>
      </c>
      <c r="U92" s="41" t="e">
        <f>INDEX(U34:U40,MATCH(9.99999999999999E+307,U34:U40))</f>
        <v>#N/A</v>
      </c>
      <c r="V92" s="40">
        <v>5</v>
      </c>
      <c r="W92" s="41" t="e">
        <f>INDEX(W34:W40,MATCH(9.99999999999999E+307,W34:W40))</f>
        <v>#N/A</v>
      </c>
      <c r="X92" s="42">
        <v>5</v>
      </c>
      <c r="Y92" s="41" t="e">
        <f>INDEX(Y34:Y40,MATCH(9.99999999999999E+307,Y34:Y40))</f>
        <v>#N/A</v>
      </c>
      <c r="Z92" s="40">
        <v>5</v>
      </c>
      <c r="AA92" s="41" t="e">
        <f>INDEX(AA34:AA40,MATCH(9.99999999999999E+307,AA34:AA40))</f>
        <v>#N/A</v>
      </c>
      <c r="AB92" s="42">
        <v>5</v>
      </c>
      <c r="AC92" s="41" t="e">
        <f>INDEX(AC34:AC40,MATCH(9.99999999999999E+307,AC34:AC40))</f>
        <v>#N/A</v>
      </c>
      <c r="AD92" s="40">
        <v>5</v>
      </c>
      <c r="AE92" s="41" t="e">
        <f>INDEX(AE34:AE40,MATCH(9.99999999999999E+307,AE34:AE40))</f>
        <v>#N/A</v>
      </c>
      <c r="AF92" s="42">
        <v>5</v>
      </c>
      <c r="AG92" s="41" t="e">
        <f>INDEX(AG34:AG40,MATCH(9.99999999999999E+307,AG34:AG40))</f>
        <v>#N/A</v>
      </c>
      <c r="AH92" s="40">
        <v>5</v>
      </c>
      <c r="AI92" s="41" t="e">
        <f>INDEX(AI34:AI40,MATCH(9.99999999999999E+307,AI34:AI40))</f>
        <v>#N/A</v>
      </c>
      <c r="AJ92" s="42">
        <v>5</v>
      </c>
      <c r="AK92" s="41" t="e">
        <f>INDEX(AK34:AK40,MATCH(9.99999999999999E+307,AK34:AK40))</f>
        <v>#N/A</v>
      </c>
      <c r="AL92" s="40">
        <v>5</v>
      </c>
      <c r="AM92" s="41" t="e">
        <f>INDEX(AM34:AM40,MATCH(9.99999999999999E+307,AM34:AM40))</f>
        <v>#N/A</v>
      </c>
      <c r="AN92" s="42">
        <v>5</v>
      </c>
      <c r="AO92" s="41" t="e">
        <f>INDEX(AO34:AO40,MATCH(9.99999999999999E+307,AO34:AO40))</f>
        <v>#N/A</v>
      </c>
      <c r="AP92" s="40">
        <v>5</v>
      </c>
      <c r="AQ92" s="41" t="e">
        <f>INDEX(AQ34:AQ40,MATCH(9.99999999999999E+307,AQ34:AQ40))</f>
        <v>#N/A</v>
      </c>
      <c r="AR92" s="42">
        <v>5</v>
      </c>
      <c r="AS92" s="41" t="e">
        <f>INDEX(AS34:AS40,MATCH(9.99999999999999E+307,AS34:AS40))</f>
        <v>#N/A</v>
      </c>
      <c r="AT92" s="40">
        <v>5</v>
      </c>
      <c r="AU92" s="41" t="e">
        <f>INDEX(AU34:AU40,MATCH(9.99999999999999E+307,AU34:AU40))</f>
        <v>#N/A</v>
      </c>
      <c r="AV92" s="42">
        <v>5</v>
      </c>
      <c r="AW92" s="41" t="e">
        <f>INDEX(AW34:AW40,MATCH(9.99999999999999E+307,AW34:AW40))</f>
        <v>#N/A</v>
      </c>
      <c r="AX92" s="40">
        <v>5</v>
      </c>
      <c r="AY92" s="41" t="e">
        <f>INDEX(AY34:AY40,MATCH(9.99999999999999E+307,AY34:AY40))</f>
        <v>#N/A</v>
      </c>
      <c r="AZ92" s="42">
        <v>5</v>
      </c>
      <c r="BA92" s="41" t="e">
        <f>INDEX(BA34:BA40,MATCH(9.99999999999999E+307,BA34:BA40))</f>
        <v>#N/A</v>
      </c>
      <c r="BB92" s="40">
        <v>5</v>
      </c>
      <c r="BC92" s="41" t="e">
        <f>INDEX(BC34:BC40,MATCH(9.99999999999999E+307,BC34:BC40))</f>
        <v>#N/A</v>
      </c>
      <c r="BD92" s="42">
        <v>5</v>
      </c>
      <c r="BE92" s="41" t="e">
        <f>INDEX(BE34:BE40,MATCH(9.99999999999999E+307,BE34:BE40))</f>
        <v>#N/A</v>
      </c>
      <c r="BF92" s="40">
        <v>5</v>
      </c>
      <c r="BG92" s="41" t="e">
        <f>INDEX(BG34:BG40,MATCH(9.99999999999999E+307,BG34:BG40))</f>
        <v>#N/A</v>
      </c>
      <c r="BH92" s="42">
        <v>5</v>
      </c>
      <c r="BI92" s="41" t="e">
        <f>INDEX(BI34:BI40,MATCH(9.99999999999999E+307,BI34:BI40))</f>
        <v>#N/A</v>
      </c>
      <c r="BJ92" s="40">
        <v>5</v>
      </c>
      <c r="BK92" s="41" t="e">
        <f>INDEX(BK34:BK40,MATCH(9.99999999999999E+307,BK34:BK40))</f>
        <v>#N/A</v>
      </c>
      <c r="BL92" s="42">
        <v>5</v>
      </c>
      <c r="BM92" s="41" t="e">
        <f>INDEX(BM34:BM40,MATCH(9.99999999999999E+307,BM34:BM40))</f>
        <v>#N/A</v>
      </c>
      <c r="BN92" s="40">
        <v>5</v>
      </c>
      <c r="BO92" s="41" t="e">
        <f>INDEX(BO34:BO40,MATCH(9.99999999999999E+307,BO34:BO40))</f>
        <v>#N/A</v>
      </c>
      <c r="BP92" s="42">
        <v>5</v>
      </c>
      <c r="BQ92" s="41" t="e">
        <f>INDEX(BQ34:BQ40,MATCH(9.99999999999999E+307,BQ34:BQ40))</f>
        <v>#N/A</v>
      </c>
      <c r="BR92" s="40">
        <v>5</v>
      </c>
      <c r="BS92" s="41" t="e">
        <f>INDEX(BS34:BS40,MATCH(9.99999999999999E+307,BS34:BS40))</f>
        <v>#N/A</v>
      </c>
    </row>
    <row r="93" spans="1:71" hidden="1" x14ac:dyDescent="0.25">
      <c r="A93" s="27"/>
      <c r="B93" s="40">
        <v>6</v>
      </c>
      <c r="C93" s="41" t="e">
        <f>INDEX(C41:C47,MATCH(9.99999999999999E+307,C41:C47))</f>
        <v>#N/A</v>
      </c>
      <c r="D93" s="42">
        <v>6</v>
      </c>
      <c r="E93" s="41" t="e">
        <f>INDEX(E41:E47,MATCH(9.99999999999999E+307,E41:E47))</f>
        <v>#N/A</v>
      </c>
      <c r="F93" s="40">
        <v>6</v>
      </c>
      <c r="G93" s="41" t="e">
        <f>INDEX(G41:G47,MATCH(9.99999999999999E+307,G41:G47))</f>
        <v>#N/A</v>
      </c>
      <c r="H93" s="42">
        <v>6</v>
      </c>
      <c r="I93" s="41" t="e">
        <f>INDEX(I41:I47,MATCH(9.99999999999999E+307,I41:I47))</f>
        <v>#N/A</v>
      </c>
      <c r="J93" s="40">
        <v>6</v>
      </c>
      <c r="K93" s="41" t="e">
        <f>INDEX(K41:K47,MATCH(9.99999999999999E+307,K41:K47))</f>
        <v>#N/A</v>
      </c>
      <c r="L93" s="42">
        <v>6</v>
      </c>
      <c r="M93" s="41" t="e">
        <f>INDEX(M41:M47,MATCH(9.99999999999999E+307,M41:M47))</f>
        <v>#N/A</v>
      </c>
      <c r="N93" s="40">
        <v>6</v>
      </c>
      <c r="O93" s="41" t="e">
        <f>INDEX(O41:O47,MATCH(9.99999999999999E+307,O41:O47))</f>
        <v>#N/A</v>
      </c>
      <c r="P93" s="42">
        <v>6</v>
      </c>
      <c r="Q93" s="41" t="e">
        <f>INDEX(Q41:Q47,MATCH(9.99999999999999E+307,Q41:Q47))</f>
        <v>#N/A</v>
      </c>
      <c r="R93" s="40">
        <v>6</v>
      </c>
      <c r="S93" s="41" t="e">
        <f>INDEX(S41:S47,MATCH(9.99999999999999E+307,S41:S47))</f>
        <v>#N/A</v>
      </c>
      <c r="T93" s="42">
        <v>6</v>
      </c>
      <c r="U93" s="41" t="e">
        <f>INDEX(U41:U47,MATCH(9.99999999999999E+307,U41:U47))</f>
        <v>#N/A</v>
      </c>
      <c r="V93" s="40">
        <v>6</v>
      </c>
      <c r="W93" s="41" t="e">
        <f>INDEX(W41:W47,MATCH(9.99999999999999E+307,W41:W47))</f>
        <v>#N/A</v>
      </c>
      <c r="X93" s="42">
        <v>6</v>
      </c>
      <c r="Y93" s="41" t="e">
        <f>INDEX(Y41:Y47,MATCH(9.99999999999999E+307,Y41:Y47))</f>
        <v>#N/A</v>
      </c>
      <c r="Z93" s="40">
        <v>6</v>
      </c>
      <c r="AA93" s="41" t="e">
        <f>INDEX(AA41:AA47,MATCH(9.99999999999999E+307,AA41:AA47))</f>
        <v>#N/A</v>
      </c>
      <c r="AB93" s="42">
        <v>6</v>
      </c>
      <c r="AC93" s="41" t="e">
        <f>INDEX(AC41:AC47,MATCH(9.99999999999999E+307,AC41:AC47))</f>
        <v>#N/A</v>
      </c>
      <c r="AD93" s="40">
        <v>6</v>
      </c>
      <c r="AE93" s="41" t="e">
        <f>INDEX(AE41:AE47,MATCH(9.99999999999999E+307,AE41:AE47))</f>
        <v>#N/A</v>
      </c>
      <c r="AF93" s="42">
        <v>6</v>
      </c>
      <c r="AG93" s="41" t="e">
        <f>INDEX(AG41:AG47,MATCH(9.99999999999999E+307,AG41:AG47))</f>
        <v>#N/A</v>
      </c>
      <c r="AH93" s="40">
        <v>6</v>
      </c>
      <c r="AI93" s="41" t="e">
        <f>INDEX(AI41:AI47,MATCH(9.99999999999999E+307,AI41:AI47))</f>
        <v>#N/A</v>
      </c>
      <c r="AJ93" s="42">
        <v>6</v>
      </c>
      <c r="AK93" s="41" t="e">
        <f>INDEX(AK41:AK47,MATCH(9.99999999999999E+307,AK41:AK47))</f>
        <v>#N/A</v>
      </c>
      <c r="AL93" s="40">
        <v>6</v>
      </c>
      <c r="AM93" s="41" t="e">
        <f>INDEX(AM41:AM47,MATCH(9.99999999999999E+307,AM41:AM47))</f>
        <v>#N/A</v>
      </c>
      <c r="AN93" s="42">
        <v>6</v>
      </c>
      <c r="AO93" s="41" t="e">
        <f>INDEX(AO41:AO47,MATCH(9.99999999999999E+307,AO41:AO47))</f>
        <v>#N/A</v>
      </c>
      <c r="AP93" s="40">
        <v>6</v>
      </c>
      <c r="AQ93" s="41" t="e">
        <f>INDEX(AQ41:AQ47,MATCH(9.99999999999999E+307,AQ41:AQ47))</f>
        <v>#N/A</v>
      </c>
      <c r="AR93" s="42">
        <v>6</v>
      </c>
      <c r="AS93" s="41" t="e">
        <f>INDEX(AS41:AS47,MATCH(9.99999999999999E+307,AS41:AS47))</f>
        <v>#N/A</v>
      </c>
      <c r="AT93" s="40">
        <v>6</v>
      </c>
      <c r="AU93" s="41" t="e">
        <f>INDEX(AU41:AU47,MATCH(9.99999999999999E+307,AU41:AU47))</f>
        <v>#N/A</v>
      </c>
      <c r="AV93" s="42">
        <v>6</v>
      </c>
      <c r="AW93" s="41" t="e">
        <f>INDEX(AW41:AW47,MATCH(9.99999999999999E+307,AW41:AW47))</f>
        <v>#N/A</v>
      </c>
      <c r="AX93" s="40">
        <v>6</v>
      </c>
      <c r="AY93" s="41" t="e">
        <f>INDEX(AY41:AY47,MATCH(9.99999999999999E+307,AY41:AY47))</f>
        <v>#N/A</v>
      </c>
      <c r="AZ93" s="42">
        <v>6</v>
      </c>
      <c r="BA93" s="41" t="e">
        <f>INDEX(BA41:BA47,MATCH(9.99999999999999E+307,BA41:BA47))</f>
        <v>#N/A</v>
      </c>
      <c r="BB93" s="40">
        <v>6</v>
      </c>
      <c r="BC93" s="41" t="e">
        <f>INDEX(BC41:BC47,MATCH(9.99999999999999E+307,BC41:BC47))</f>
        <v>#N/A</v>
      </c>
      <c r="BD93" s="42">
        <v>6</v>
      </c>
      <c r="BE93" s="41" t="e">
        <f>INDEX(BE41:BE47,MATCH(9.99999999999999E+307,BE41:BE47))</f>
        <v>#N/A</v>
      </c>
      <c r="BF93" s="40">
        <v>6</v>
      </c>
      <c r="BG93" s="41" t="e">
        <f>INDEX(BG41:BG47,MATCH(9.99999999999999E+307,BG41:BG47))</f>
        <v>#N/A</v>
      </c>
      <c r="BH93" s="42">
        <v>6</v>
      </c>
      <c r="BI93" s="41" t="e">
        <f>INDEX(BI41:BI47,MATCH(9.99999999999999E+307,BI41:BI47))</f>
        <v>#N/A</v>
      </c>
      <c r="BJ93" s="40">
        <v>6</v>
      </c>
      <c r="BK93" s="41" t="e">
        <f>INDEX(BK41:BK47,MATCH(9.99999999999999E+307,BK41:BK47))</f>
        <v>#N/A</v>
      </c>
      <c r="BL93" s="42">
        <v>6</v>
      </c>
      <c r="BM93" s="41" t="e">
        <f>INDEX(BM41:BM47,MATCH(9.99999999999999E+307,BM41:BM47))</f>
        <v>#N/A</v>
      </c>
      <c r="BN93" s="40">
        <v>6</v>
      </c>
      <c r="BO93" s="41" t="e">
        <f>INDEX(BO41:BO47,MATCH(9.99999999999999E+307,BO41:BO47))</f>
        <v>#N/A</v>
      </c>
      <c r="BP93" s="42">
        <v>6</v>
      </c>
      <c r="BQ93" s="41" t="e">
        <f>INDEX(BQ41:BQ47,MATCH(9.99999999999999E+307,BQ41:BQ47))</f>
        <v>#N/A</v>
      </c>
      <c r="BR93" s="40">
        <v>6</v>
      </c>
      <c r="BS93" s="41" t="e">
        <f>INDEX(BS41:BS47,MATCH(9.99999999999999E+307,BS41:BS47))</f>
        <v>#N/A</v>
      </c>
    </row>
    <row r="94" spans="1:71" hidden="1" x14ac:dyDescent="0.25">
      <c r="A94" s="27"/>
      <c r="B94" s="40">
        <v>7</v>
      </c>
      <c r="C94" s="41" t="e">
        <f>INDEX(C48:C54,MATCH(9.99999999999999E+307,C48:C54))</f>
        <v>#N/A</v>
      </c>
      <c r="D94" s="42">
        <v>7</v>
      </c>
      <c r="E94" s="41" t="e">
        <f>INDEX(E48:E54,MATCH(9.99999999999999E+307,E48:E54))</f>
        <v>#N/A</v>
      </c>
      <c r="F94" s="40">
        <v>7</v>
      </c>
      <c r="G94" s="41" t="e">
        <f>INDEX(G48:G54,MATCH(9.99999999999999E+307,G48:G54))</f>
        <v>#N/A</v>
      </c>
      <c r="H94" s="42">
        <v>7</v>
      </c>
      <c r="I94" s="41" t="e">
        <f>INDEX(I48:I54,MATCH(9.99999999999999E+307,I48:I54))</f>
        <v>#N/A</v>
      </c>
      <c r="J94" s="40">
        <v>7</v>
      </c>
      <c r="K94" s="41" t="e">
        <f>INDEX(K48:K54,MATCH(9.99999999999999E+307,K48:K54))</f>
        <v>#N/A</v>
      </c>
      <c r="L94" s="42">
        <v>7</v>
      </c>
      <c r="M94" s="41" t="e">
        <f>INDEX(M48:M54,MATCH(9.99999999999999E+307,M48:M54))</f>
        <v>#N/A</v>
      </c>
      <c r="N94" s="40">
        <v>7</v>
      </c>
      <c r="O94" s="41" t="e">
        <f>INDEX(O48:O54,MATCH(9.99999999999999E+307,O48:O54))</f>
        <v>#N/A</v>
      </c>
      <c r="P94" s="42">
        <v>7</v>
      </c>
      <c r="Q94" s="41" t="e">
        <f>INDEX(Q48:Q54,MATCH(9.99999999999999E+307,Q48:Q54))</f>
        <v>#N/A</v>
      </c>
      <c r="R94" s="40">
        <v>7</v>
      </c>
      <c r="S94" s="41" t="e">
        <f>INDEX(S48:S54,MATCH(9.99999999999999E+307,S48:S54))</f>
        <v>#N/A</v>
      </c>
      <c r="T94" s="42">
        <v>7</v>
      </c>
      <c r="U94" s="41" t="e">
        <f>INDEX(U48:U54,MATCH(9.99999999999999E+307,U48:U54))</f>
        <v>#N/A</v>
      </c>
      <c r="V94" s="40">
        <v>7</v>
      </c>
      <c r="W94" s="41" t="e">
        <f>INDEX(W48:W54,MATCH(9.99999999999999E+307,W48:W54))</f>
        <v>#N/A</v>
      </c>
      <c r="X94" s="42">
        <v>7</v>
      </c>
      <c r="Y94" s="41" t="e">
        <f>INDEX(Y48:Y54,MATCH(9.99999999999999E+307,Y48:Y54))</f>
        <v>#N/A</v>
      </c>
      <c r="Z94" s="40">
        <v>7</v>
      </c>
      <c r="AA94" s="41" t="e">
        <f>INDEX(AA48:AA54,MATCH(9.99999999999999E+307,AA48:AA54))</f>
        <v>#N/A</v>
      </c>
      <c r="AB94" s="42">
        <v>7</v>
      </c>
      <c r="AC94" s="41" t="e">
        <f>INDEX(AC48:AC54,MATCH(9.99999999999999E+307,AC48:AC54))</f>
        <v>#N/A</v>
      </c>
      <c r="AD94" s="40">
        <v>7</v>
      </c>
      <c r="AE94" s="41" t="e">
        <f>INDEX(AE48:AE54,MATCH(9.99999999999999E+307,AE48:AE54))</f>
        <v>#N/A</v>
      </c>
      <c r="AF94" s="42">
        <v>7</v>
      </c>
      <c r="AG94" s="41" t="e">
        <f>INDEX(AG48:AG54,MATCH(9.99999999999999E+307,AG48:AG54))</f>
        <v>#N/A</v>
      </c>
      <c r="AH94" s="40">
        <v>7</v>
      </c>
      <c r="AI94" s="41" t="e">
        <f>INDEX(AI48:AI54,MATCH(9.99999999999999E+307,AI48:AI54))</f>
        <v>#N/A</v>
      </c>
      <c r="AJ94" s="42">
        <v>7</v>
      </c>
      <c r="AK94" s="41" t="e">
        <f>INDEX(AK48:AK54,MATCH(9.99999999999999E+307,AK48:AK54))</f>
        <v>#N/A</v>
      </c>
      <c r="AL94" s="40">
        <v>7</v>
      </c>
      <c r="AM94" s="41" t="e">
        <f>INDEX(AM48:AM54,MATCH(9.99999999999999E+307,AM48:AM54))</f>
        <v>#N/A</v>
      </c>
      <c r="AN94" s="42">
        <v>7</v>
      </c>
      <c r="AO94" s="41" t="e">
        <f>INDEX(AO48:AO54,MATCH(9.99999999999999E+307,AO48:AO54))</f>
        <v>#N/A</v>
      </c>
      <c r="AP94" s="40">
        <v>7</v>
      </c>
      <c r="AQ94" s="41" t="e">
        <f>INDEX(AQ48:AQ54,MATCH(9.99999999999999E+307,AQ48:AQ54))</f>
        <v>#N/A</v>
      </c>
      <c r="AR94" s="42">
        <v>7</v>
      </c>
      <c r="AS94" s="41" t="e">
        <f>INDEX(AS48:AS54,MATCH(9.99999999999999E+307,AS48:AS54))</f>
        <v>#N/A</v>
      </c>
      <c r="AT94" s="40">
        <v>7</v>
      </c>
      <c r="AU94" s="41" t="e">
        <f>INDEX(AU48:AU54,MATCH(9.99999999999999E+307,AU48:AU54))</f>
        <v>#N/A</v>
      </c>
      <c r="AV94" s="42">
        <v>7</v>
      </c>
      <c r="AW94" s="41" t="e">
        <f>INDEX(AW48:AW54,MATCH(9.99999999999999E+307,AW48:AW54))</f>
        <v>#N/A</v>
      </c>
      <c r="AX94" s="40">
        <v>7</v>
      </c>
      <c r="AY94" s="41" t="e">
        <f>INDEX(AY48:AY54,MATCH(9.99999999999999E+307,AY48:AY54))</f>
        <v>#N/A</v>
      </c>
      <c r="AZ94" s="42">
        <v>7</v>
      </c>
      <c r="BA94" s="41" t="e">
        <f>INDEX(BA48:BA54,MATCH(9.99999999999999E+307,BA48:BA54))</f>
        <v>#N/A</v>
      </c>
      <c r="BB94" s="40">
        <v>7</v>
      </c>
      <c r="BC94" s="41" t="e">
        <f>INDEX(BC48:BC54,MATCH(9.99999999999999E+307,BC48:BC54))</f>
        <v>#N/A</v>
      </c>
      <c r="BD94" s="42">
        <v>7</v>
      </c>
      <c r="BE94" s="41" t="e">
        <f>INDEX(BE48:BE54,MATCH(9.99999999999999E+307,BE48:BE54))</f>
        <v>#N/A</v>
      </c>
      <c r="BF94" s="40">
        <v>7</v>
      </c>
      <c r="BG94" s="41" t="e">
        <f>INDEX(BG48:BG54,MATCH(9.99999999999999E+307,BG48:BG54))</f>
        <v>#N/A</v>
      </c>
      <c r="BH94" s="42">
        <v>7</v>
      </c>
      <c r="BI94" s="41" t="e">
        <f>INDEX(BI48:BI54,MATCH(9.99999999999999E+307,BI48:BI54))</f>
        <v>#N/A</v>
      </c>
      <c r="BJ94" s="40">
        <v>7</v>
      </c>
      <c r="BK94" s="41" t="e">
        <f>INDEX(BK48:BK54,MATCH(9.99999999999999E+307,BK48:BK54))</f>
        <v>#N/A</v>
      </c>
      <c r="BL94" s="42">
        <v>7</v>
      </c>
      <c r="BM94" s="41" t="e">
        <f>INDEX(BM48:BM54,MATCH(9.99999999999999E+307,BM48:BM54))</f>
        <v>#N/A</v>
      </c>
      <c r="BN94" s="40">
        <v>7</v>
      </c>
      <c r="BO94" s="41" t="e">
        <f>INDEX(BO48:BO54,MATCH(9.99999999999999E+307,BO48:BO54))</f>
        <v>#N/A</v>
      </c>
      <c r="BP94" s="42">
        <v>7</v>
      </c>
      <c r="BQ94" s="41" t="e">
        <f>INDEX(BQ48:BQ54,MATCH(9.99999999999999E+307,BQ48:BQ54))</f>
        <v>#N/A</v>
      </c>
      <c r="BR94" s="40">
        <v>7</v>
      </c>
      <c r="BS94" s="41" t="e">
        <f>INDEX(BS48:BS54,MATCH(9.99999999999999E+307,BS48:BS54))</f>
        <v>#N/A</v>
      </c>
    </row>
    <row r="95" spans="1:71" hidden="1" x14ac:dyDescent="0.25">
      <c r="A95" s="27"/>
      <c r="B95" s="40">
        <v>8</v>
      </c>
      <c r="C95" s="41" t="e">
        <f>INDEX(C55:C61,MATCH(9.99999999999999E+307,C55:C61))</f>
        <v>#N/A</v>
      </c>
      <c r="D95" s="42">
        <v>8</v>
      </c>
      <c r="E95" s="41" t="e">
        <f>INDEX(E55:E61,MATCH(9.99999999999999E+307,E55:E61))</f>
        <v>#N/A</v>
      </c>
      <c r="F95" s="40">
        <v>8</v>
      </c>
      <c r="G95" s="41" t="e">
        <f>INDEX(G55:G61,MATCH(9.99999999999999E+307,G55:G61))</f>
        <v>#N/A</v>
      </c>
      <c r="H95" s="42">
        <v>8</v>
      </c>
      <c r="I95" s="41" t="e">
        <f>INDEX(I55:I61,MATCH(9.99999999999999E+307,I55:I61))</f>
        <v>#N/A</v>
      </c>
      <c r="J95" s="40">
        <v>8</v>
      </c>
      <c r="K95" s="41" t="e">
        <f>INDEX(K55:K61,MATCH(9.99999999999999E+307,K55:K61))</f>
        <v>#N/A</v>
      </c>
      <c r="L95" s="42">
        <v>8</v>
      </c>
      <c r="M95" s="41" t="e">
        <f>INDEX(M55:M61,MATCH(9.99999999999999E+307,M55:M61))</f>
        <v>#N/A</v>
      </c>
      <c r="N95" s="40">
        <v>8</v>
      </c>
      <c r="O95" s="41" t="e">
        <f>INDEX(O55:O61,MATCH(9.99999999999999E+307,O55:O61))</f>
        <v>#N/A</v>
      </c>
      <c r="P95" s="42">
        <v>8</v>
      </c>
      <c r="Q95" s="41" t="e">
        <f>INDEX(Q55:Q61,MATCH(9.99999999999999E+307,Q55:Q61))</f>
        <v>#N/A</v>
      </c>
      <c r="R95" s="40">
        <v>8</v>
      </c>
      <c r="S95" s="41" t="e">
        <f>INDEX(S55:S61,MATCH(9.99999999999999E+307,S55:S61))</f>
        <v>#N/A</v>
      </c>
      <c r="T95" s="42">
        <v>8</v>
      </c>
      <c r="U95" s="41" t="e">
        <f>INDEX(U55:U61,MATCH(9.99999999999999E+307,U55:U61))</f>
        <v>#N/A</v>
      </c>
      <c r="V95" s="40">
        <v>8</v>
      </c>
      <c r="W95" s="41" t="e">
        <f>INDEX(W55:W61,MATCH(9.99999999999999E+307,W55:W61))</f>
        <v>#N/A</v>
      </c>
      <c r="X95" s="42">
        <v>8</v>
      </c>
      <c r="Y95" s="41" t="e">
        <f>INDEX(Y55:Y61,MATCH(9.99999999999999E+307,Y55:Y61))</f>
        <v>#N/A</v>
      </c>
      <c r="Z95" s="40">
        <v>8</v>
      </c>
      <c r="AA95" s="41" t="e">
        <f>INDEX(AA55:AA61,MATCH(9.99999999999999E+307,AA55:AA61))</f>
        <v>#N/A</v>
      </c>
      <c r="AB95" s="42">
        <v>8</v>
      </c>
      <c r="AC95" s="41" t="e">
        <f>INDEX(AC55:AC61,MATCH(9.99999999999999E+307,AC55:AC61))</f>
        <v>#N/A</v>
      </c>
      <c r="AD95" s="40">
        <v>8</v>
      </c>
      <c r="AE95" s="41" t="e">
        <f>INDEX(AE55:AE61,MATCH(9.99999999999999E+307,AE55:AE61))</f>
        <v>#N/A</v>
      </c>
      <c r="AF95" s="42">
        <v>8</v>
      </c>
      <c r="AG95" s="41" t="e">
        <f>INDEX(AG55:AG61,MATCH(9.99999999999999E+307,AG55:AG61))</f>
        <v>#N/A</v>
      </c>
      <c r="AH95" s="40">
        <v>8</v>
      </c>
      <c r="AI95" s="41" t="e">
        <f>INDEX(AI55:AI61,MATCH(9.99999999999999E+307,AI55:AI61))</f>
        <v>#N/A</v>
      </c>
      <c r="AJ95" s="42">
        <v>8</v>
      </c>
      <c r="AK95" s="41" t="e">
        <f>INDEX(AK55:AK61,MATCH(9.99999999999999E+307,AK55:AK61))</f>
        <v>#N/A</v>
      </c>
      <c r="AL95" s="40">
        <v>8</v>
      </c>
      <c r="AM95" s="41" t="e">
        <f>INDEX(AM55:AM61,MATCH(9.99999999999999E+307,AM55:AM61))</f>
        <v>#N/A</v>
      </c>
      <c r="AN95" s="42">
        <v>8</v>
      </c>
      <c r="AO95" s="41" t="e">
        <f>INDEX(AO55:AO61,MATCH(9.99999999999999E+307,AO55:AO61))</f>
        <v>#N/A</v>
      </c>
      <c r="AP95" s="40">
        <v>8</v>
      </c>
      <c r="AQ95" s="41" t="e">
        <f>INDEX(AQ55:AQ61,MATCH(9.99999999999999E+307,AQ55:AQ61))</f>
        <v>#N/A</v>
      </c>
      <c r="AR95" s="42">
        <v>8</v>
      </c>
      <c r="AS95" s="41" t="e">
        <f>INDEX(AS55:AS61,MATCH(9.99999999999999E+307,AS55:AS61))</f>
        <v>#N/A</v>
      </c>
      <c r="AT95" s="40">
        <v>8</v>
      </c>
      <c r="AU95" s="41" t="e">
        <f>INDEX(AU55:AU61,MATCH(9.99999999999999E+307,AU55:AU61))</f>
        <v>#N/A</v>
      </c>
      <c r="AV95" s="42">
        <v>8</v>
      </c>
      <c r="AW95" s="41" t="e">
        <f>INDEX(AW55:AW61,MATCH(9.99999999999999E+307,AW55:AW61))</f>
        <v>#N/A</v>
      </c>
      <c r="AX95" s="40">
        <v>8</v>
      </c>
      <c r="AY95" s="41" t="e">
        <f>INDEX(AY55:AY61,MATCH(9.99999999999999E+307,AY55:AY61))</f>
        <v>#N/A</v>
      </c>
      <c r="AZ95" s="42">
        <v>8</v>
      </c>
      <c r="BA95" s="41" t="e">
        <f>INDEX(BA55:BA61,MATCH(9.99999999999999E+307,BA55:BA61))</f>
        <v>#N/A</v>
      </c>
      <c r="BB95" s="40">
        <v>8</v>
      </c>
      <c r="BC95" s="41" t="e">
        <f>INDEX(BC55:BC61,MATCH(9.99999999999999E+307,BC55:BC61))</f>
        <v>#N/A</v>
      </c>
      <c r="BD95" s="42">
        <v>8</v>
      </c>
      <c r="BE95" s="41" t="e">
        <f>INDEX(BE55:BE61,MATCH(9.99999999999999E+307,BE55:BE61))</f>
        <v>#N/A</v>
      </c>
      <c r="BF95" s="40">
        <v>8</v>
      </c>
      <c r="BG95" s="41" t="e">
        <f>INDEX(BG55:BG61,MATCH(9.99999999999999E+307,BG55:BG61))</f>
        <v>#N/A</v>
      </c>
      <c r="BH95" s="42">
        <v>8</v>
      </c>
      <c r="BI95" s="41" t="e">
        <f>INDEX(BI55:BI61,MATCH(9.99999999999999E+307,BI55:BI61))</f>
        <v>#N/A</v>
      </c>
      <c r="BJ95" s="40">
        <v>8</v>
      </c>
      <c r="BK95" s="41" t="e">
        <f>INDEX(BK55:BK61,MATCH(9.99999999999999E+307,BK55:BK61))</f>
        <v>#N/A</v>
      </c>
      <c r="BL95" s="42">
        <v>8</v>
      </c>
      <c r="BM95" s="41" t="e">
        <f>INDEX(BM55:BM61,MATCH(9.99999999999999E+307,BM55:BM61))</f>
        <v>#N/A</v>
      </c>
      <c r="BN95" s="40">
        <v>8</v>
      </c>
      <c r="BO95" s="41" t="e">
        <f>INDEX(BO55:BO61,MATCH(9.99999999999999E+307,BO55:BO61))</f>
        <v>#N/A</v>
      </c>
      <c r="BP95" s="42">
        <v>8</v>
      </c>
      <c r="BQ95" s="41" t="e">
        <f>INDEX(BQ55:BQ61,MATCH(9.99999999999999E+307,BQ55:BQ61))</f>
        <v>#N/A</v>
      </c>
      <c r="BR95" s="40">
        <v>8</v>
      </c>
      <c r="BS95" s="41" t="e">
        <f>INDEX(BS55:BS61,MATCH(9.99999999999999E+307,BS55:BS61))</f>
        <v>#N/A</v>
      </c>
    </row>
    <row r="96" spans="1:71" hidden="1" x14ac:dyDescent="0.25">
      <c r="A96" s="27"/>
      <c r="B96" s="40">
        <v>9</v>
      </c>
      <c r="C96" s="41" t="e">
        <f>INDEX(C62:C68,MATCH(9.99999999999999E+307,C62:C68))</f>
        <v>#N/A</v>
      </c>
      <c r="D96" s="42">
        <v>9</v>
      </c>
      <c r="E96" s="41" t="e">
        <f>INDEX(E62:E68,MATCH(9.99999999999999E+307,E62:E68))</f>
        <v>#N/A</v>
      </c>
      <c r="F96" s="40">
        <v>9</v>
      </c>
      <c r="G96" s="41" t="e">
        <f>INDEX(G62:G68,MATCH(9.99999999999999E+307,G62:G68))</f>
        <v>#N/A</v>
      </c>
      <c r="H96" s="42">
        <v>9</v>
      </c>
      <c r="I96" s="41" t="e">
        <f>INDEX(I62:I68,MATCH(9.99999999999999E+307,I62:I68))</f>
        <v>#N/A</v>
      </c>
      <c r="J96" s="40">
        <v>9</v>
      </c>
      <c r="K96" s="41" t="e">
        <f>INDEX(K62:K68,MATCH(9.99999999999999E+307,K62:K68))</f>
        <v>#N/A</v>
      </c>
      <c r="L96" s="42">
        <v>9</v>
      </c>
      <c r="M96" s="41" t="e">
        <f>INDEX(M62:M68,MATCH(9.99999999999999E+307,M62:M68))</f>
        <v>#N/A</v>
      </c>
      <c r="N96" s="40">
        <v>9</v>
      </c>
      <c r="O96" s="41" t="e">
        <f>INDEX(O62:O68,MATCH(9.99999999999999E+307,O62:O68))</f>
        <v>#N/A</v>
      </c>
      <c r="P96" s="42">
        <v>9</v>
      </c>
      <c r="Q96" s="41" t="e">
        <f>INDEX(Q62:Q68,MATCH(9.99999999999999E+307,Q62:Q68))</f>
        <v>#N/A</v>
      </c>
      <c r="R96" s="40">
        <v>9</v>
      </c>
      <c r="S96" s="41" t="e">
        <f>INDEX(S62:S68,MATCH(9.99999999999999E+307,S62:S68))</f>
        <v>#N/A</v>
      </c>
      <c r="T96" s="42">
        <v>9</v>
      </c>
      <c r="U96" s="41" t="e">
        <f>INDEX(U62:U68,MATCH(9.99999999999999E+307,U62:U68))</f>
        <v>#N/A</v>
      </c>
      <c r="V96" s="40">
        <v>9</v>
      </c>
      <c r="W96" s="41" t="e">
        <f>INDEX(W62:W68,MATCH(9.99999999999999E+307,W62:W68))</f>
        <v>#N/A</v>
      </c>
      <c r="X96" s="42">
        <v>9</v>
      </c>
      <c r="Y96" s="41" t="e">
        <f>INDEX(Y62:Y68,MATCH(9.99999999999999E+307,Y62:Y68))</f>
        <v>#N/A</v>
      </c>
      <c r="Z96" s="40">
        <v>9</v>
      </c>
      <c r="AA96" s="41" t="e">
        <f>INDEX(AA62:AA68,MATCH(9.99999999999999E+307,AA62:AA68))</f>
        <v>#N/A</v>
      </c>
      <c r="AB96" s="42">
        <v>9</v>
      </c>
      <c r="AC96" s="41" t="e">
        <f>INDEX(AC62:AC68,MATCH(9.99999999999999E+307,AC62:AC68))</f>
        <v>#N/A</v>
      </c>
      <c r="AD96" s="40">
        <v>9</v>
      </c>
      <c r="AE96" s="41" t="e">
        <f>INDEX(AE62:AE68,MATCH(9.99999999999999E+307,AE62:AE68))</f>
        <v>#N/A</v>
      </c>
      <c r="AF96" s="42">
        <v>9</v>
      </c>
      <c r="AG96" s="41" t="e">
        <f>INDEX(AG62:AG68,MATCH(9.99999999999999E+307,AG62:AG68))</f>
        <v>#N/A</v>
      </c>
      <c r="AH96" s="40">
        <v>9</v>
      </c>
      <c r="AI96" s="41" t="e">
        <f>INDEX(AI62:AI68,MATCH(9.99999999999999E+307,AI62:AI68))</f>
        <v>#N/A</v>
      </c>
      <c r="AJ96" s="42">
        <v>9</v>
      </c>
      <c r="AK96" s="41" t="e">
        <f>INDEX(AK62:AK68,MATCH(9.99999999999999E+307,AK62:AK68))</f>
        <v>#N/A</v>
      </c>
      <c r="AL96" s="40">
        <v>9</v>
      </c>
      <c r="AM96" s="41" t="e">
        <f>INDEX(AM62:AM68,MATCH(9.99999999999999E+307,AM62:AM68))</f>
        <v>#N/A</v>
      </c>
      <c r="AN96" s="42">
        <v>9</v>
      </c>
      <c r="AO96" s="41" t="e">
        <f>INDEX(AO62:AO68,MATCH(9.99999999999999E+307,AO62:AO68))</f>
        <v>#N/A</v>
      </c>
      <c r="AP96" s="40">
        <v>9</v>
      </c>
      <c r="AQ96" s="41" t="e">
        <f>INDEX(AQ62:AQ68,MATCH(9.99999999999999E+307,AQ62:AQ68))</f>
        <v>#N/A</v>
      </c>
      <c r="AR96" s="42">
        <v>9</v>
      </c>
      <c r="AS96" s="41" t="e">
        <f>INDEX(AS62:AS68,MATCH(9.99999999999999E+307,AS62:AS68))</f>
        <v>#N/A</v>
      </c>
      <c r="AT96" s="40">
        <v>9</v>
      </c>
      <c r="AU96" s="41" t="e">
        <f>INDEX(AU62:AU68,MATCH(9.99999999999999E+307,AU62:AU68))</f>
        <v>#N/A</v>
      </c>
      <c r="AV96" s="42">
        <v>9</v>
      </c>
      <c r="AW96" s="41" t="e">
        <f>INDEX(AW62:AW68,MATCH(9.99999999999999E+307,AW62:AW68))</f>
        <v>#N/A</v>
      </c>
      <c r="AX96" s="40">
        <v>9</v>
      </c>
      <c r="AY96" s="41" t="e">
        <f>INDEX(AY62:AY68,MATCH(9.99999999999999E+307,AY62:AY68))</f>
        <v>#N/A</v>
      </c>
      <c r="AZ96" s="42">
        <v>9</v>
      </c>
      <c r="BA96" s="41" t="e">
        <f>INDEX(BA62:BA68,MATCH(9.99999999999999E+307,BA62:BA68))</f>
        <v>#N/A</v>
      </c>
      <c r="BB96" s="40">
        <v>9</v>
      </c>
      <c r="BC96" s="41" t="e">
        <f>INDEX(BC62:BC68,MATCH(9.99999999999999E+307,BC62:BC68))</f>
        <v>#N/A</v>
      </c>
      <c r="BD96" s="42">
        <v>9</v>
      </c>
      <c r="BE96" s="41" t="e">
        <f>INDEX(BE62:BE68,MATCH(9.99999999999999E+307,BE62:BE68))</f>
        <v>#N/A</v>
      </c>
      <c r="BF96" s="40">
        <v>9</v>
      </c>
      <c r="BG96" s="41" t="e">
        <f>INDEX(BG62:BG68,MATCH(9.99999999999999E+307,BG62:BG68))</f>
        <v>#N/A</v>
      </c>
      <c r="BH96" s="42">
        <v>9</v>
      </c>
      <c r="BI96" s="41" t="e">
        <f>INDEX(BI62:BI68,MATCH(9.99999999999999E+307,BI62:BI68))</f>
        <v>#N/A</v>
      </c>
      <c r="BJ96" s="40">
        <v>9</v>
      </c>
      <c r="BK96" s="41" t="e">
        <f>INDEX(BK62:BK68,MATCH(9.99999999999999E+307,BK62:BK68))</f>
        <v>#N/A</v>
      </c>
      <c r="BL96" s="42">
        <v>9</v>
      </c>
      <c r="BM96" s="41" t="e">
        <f>INDEX(BM62:BM68,MATCH(9.99999999999999E+307,BM62:BM68))</f>
        <v>#N/A</v>
      </c>
      <c r="BN96" s="40">
        <v>9</v>
      </c>
      <c r="BO96" s="41" t="e">
        <f>INDEX(BO62:BO68,MATCH(9.99999999999999E+307,BO62:BO68))</f>
        <v>#N/A</v>
      </c>
      <c r="BP96" s="42">
        <v>9</v>
      </c>
      <c r="BQ96" s="41" t="e">
        <f>INDEX(BQ62:BQ68,MATCH(9.99999999999999E+307,BQ62:BQ68))</f>
        <v>#N/A</v>
      </c>
      <c r="BR96" s="40">
        <v>9</v>
      </c>
      <c r="BS96" s="41" t="e">
        <f>INDEX(BS62:BS68,MATCH(9.99999999999999E+307,BS62:BS68))</f>
        <v>#N/A</v>
      </c>
    </row>
    <row r="97" spans="1:71" ht="16.5" hidden="1" thickBot="1" x14ac:dyDescent="0.3">
      <c r="A97" s="27"/>
      <c r="B97" s="43">
        <v>10</v>
      </c>
      <c r="C97" s="44" t="e">
        <f>INDEX(C69:C75,MATCH(9.99999999999999E+307,C69:C75))</f>
        <v>#N/A</v>
      </c>
      <c r="D97" s="45">
        <v>10</v>
      </c>
      <c r="E97" s="44" t="e">
        <f>INDEX(E69:E75,MATCH(9.99999999999999E+307,E69:E75))</f>
        <v>#N/A</v>
      </c>
      <c r="F97" s="46">
        <v>10</v>
      </c>
      <c r="G97" s="44" t="e">
        <f>INDEX(G69:G75,MATCH(9.99999999999999E+307,G69:G75))</f>
        <v>#N/A</v>
      </c>
      <c r="H97" s="45">
        <v>10</v>
      </c>
      <c r="I97" s="44" t="e">
        <f>INDEX(I69:I75,MATCH(9.99999999999999E+307,I69:I75))</f>
        <v>#N/A</v>
      </c>
      <c r="J97" s="46">
        <v>10</v>
      </c>
      <c r="K97" s="44" t="e">
        <f>INDEX(K69:K75,MATCH(9.99999999999999E+307,K69:K75))</f>
        <v>#N/A</v>
      </c>
      <c r="L97" s="45">
        <v>10</v>
      </c>
      <c r="M97" s="44" t="e">
        <f>INDEX(M69:M75,MATCH(9.99999999999999E+307,M69:M75))</f>
        <v>#N/A</v>
      </c>
      <c r="N97" s="46">
        <v>10</v>
      </c>
      <c r="O97" s="44" t="e">
        <f>INDEX(O69:O75,MATCH(9.99999999999999E+307,O69:O75))</f>
        <v>#N/A</v>
      </c>
      <c r="P97" s="45">
        <v>10</v>
      </c>
      <c r="Q97" s="44" t="e">
        <f>INDEX(Q69:Q75,MATCH(9.99999999999999E+307,Q69:Q75))</f>
        <v>#N/A</v>
      </c>
      <c r="R97" s="46">
        <v>10</v>
      </c>
      <c r="S97" s="44" t="e">
        <f>INDEX(S69:S75,MATCH(9.99999999999999E+307,S69:S75))</f>
        <v>#N/A</v>
      </c>
      <c r="T97" s="45">
        <v>10</v>
      </c>
      <c r="U97" s="44" t="e">
        <f>INDEX(U69:U75,MATCH(9.99999999999999E+307,U69:U75))</f>
        <v>#N/A</v>
      </c>
      <c r="V97" s="46">
        <v>10</v>
      </c>
      <c r="W97" s="44" t="e">
        <f>INDEX(W69:W75,MATCH(9.99999999999999E+307,W69:W75))</f>
        <v>#N/A</v>
      </c>
      <c r="X97" s="45">
        <v>10</v>
      </c>
      <c r="Y97" s="44" t="e">
        <f>INDEX(Y69:Y75,MATCH(9.99999999999999E+307,Y69:Y75))</f>
        <v>#N/A</v>
      </c>
      <c r="Z97" s="46">
        <v>10</v>
      </c>
      <c r="AA97" s="44" t="e">
        <f>INDEX(AA69:AA75,MATCH(9.99999999999999E+307,AA69:AA75))</f>
        <v>#N/A</v>
      </c>
      <c r="AB97" s="45">
        <v>10</v>
      </c>
      <c r="AC97" s="44" t="e">
        <f>INDEX(AC69:AC75,MATCH(9.99999999999999E+307,AC69:AC75))</f>
        <v>#N/A</v>
      </c>
      <c r="AD97" s="46">
        <v>10</v>
      </c>
      <c r="AE97" s="44" t="e">
        <f>INDEX(AE69:AE75,MATCH(9.99999999999999E+307,AE69:AE75))</f>
        <v>#N/A</v>
      </c>
      <c r="AF97" s="45">
        <v>10</v>
      </c>
      <c r="AG97" s="44" t="e">
        <f>INDEX(AG69:AG75,MATCH(9.99999999999999E+307,AG69:AG75))</f>
        <v>#N/A</v>
      </c>
      <c r="AH97" s="46">
        <v>10</v>
      </c>
      <c r="AI97" s="44" t="e">
        <f>INDEX(AI69:AI75,MATCH(9.99999999999999E+307,AI69:AI75))</f>
        <v>#N/A</v>
      </c>
      <c r="AJ97" s="45">
        <v>10</v>
      </c>
      <c r="AK97" s="44" t="e">
        <f>INDEX(AK69:AK75,MATCH(9.99999999999999E+307,AK69:AK75))</f>
        <v>#N/A</v>
      </c>
      <c r="AL97" s="46">
        <v>10</v>
      </c>
      <c r="AM97" s="44" t="e">
        <f>INDEX(AM69:AM75,MATCH(9.99999999999999E+307,AM69:AM75))</f>
        <v>#N/A</v>
      </c>
      <c r="AN97" s="45">
        <v>10</v>
      </c>
      <c r="AO97" s="44" t="e">
        <f>INDEX(AO69:AO75,MATCH(9.99999999999999E+307,AO69:AO75))</f>
        <v>#N/A</v>
      </c>
      <c r="AP97" s="46">
        <v>10</v>
      </c>
      <c r="AQ97" s="44" t="e">
        <f>INDEX(AQ69:AQ75,MATCH(9.99999999999999E+307,AQ69:AQ75))</f>
        <v>#N/A</v>
      </c>
      <c r="AR97" s="45">
        <v>10</v>
      </c>
      <c r="AS97" s="44" t="e">
        <f>INDEX(AS69:AS75,MATCH(9.99999999999999E+307,AS69:AS75))</f>
        <v>#N/A</v>
      </c>
      <c r="AT97" s="46">
        <v>10</v>
      </c>
      <c r="AU97" s="44" t="e">
        <f>INDEX(AU69:AU75,MATCH(9.99999999999999E+307,AU69:AU75))</f>
        <v>#N/A</v>
      </c>
      <c r="AV97" s="45">
        <v>10</v>
      </c>
      <c r="AW97" s="44" t="e">
        <f>INDEX(AW69:AW75,MATCH(9.99999999999999E+307,AW69:AW75))</f>
        <v>#N/A</v>
      </c>
      <c r="AX97" s="46">
        <v>10</v>
      </c>
      <c r="AY97" s="44" t="e">
        <f>INDEX(AY69:AY75,MATCH(9.99999999999999E+307,AY69:AY75))</f>
        <v>#N/A</v>
      </c>
      <c r="AZ97" s="45">
        <v>10</v>
      </c>
      <c r="BA97" s="44" t="e">
        <f>INDEX(BA69:BA75,MATCH(9.99999999999999E+307,BA69:BA75))</f>
        <v>#N/A</v>
      </c>
      <c r="BB97" s="46">
        <v>10</v>
      </c>
      <c r="BC97" s="44" t="e">
        <f>INDEX(BC69:BC75,MATCH(9.99999999999999E+307,BC69:BC75))</f>
        <v>#N/A</v>
      </c>
      <c r="BD97" s="45">
        <v>10</v>
      </c>
      <c r="BE97" s="44" t="e">
        <f>INDEX(BE69:BE75,MATCH(9.99999999999999E+307,BE69:BE75))</f>
        <v>#N/A</v>
      </c>
      <c r="BF97" s="46">
        <v>10</v>
      </c>
      <c r="BG97" s="44" t="e">
        <f>INDEX(BG69:BG75,MATCH(9.99999999999999E+307,BG69:BG75))</f>
        <v>#N/A</v>
      </c>
      <c r="BH97" s="45">
        <v>10</v>
      </c>
      <c r="BI97" s="44" t="e">
        <f>INDEX(BI69:BI75,MATCH(9.99999999999999E+307,BI69:BI75))</f>
        <v>#N/A</v>
      </c>
      <c r="BJ97" s="46">
        <v>10</v>
      </c>
      <c r="BK97" s="44" t="e">
        <f>INDEX(BK69:BK75,MATCH(9.99999999999999E+307,BK69:BK75))</f>
        <v>#N/A</v>
      </c>
      <c r="BL97" s="45">
        <v>10</v>
      </c>
      <c r="BM97" s="44" t="e">
        <f>INDEX(BM69:BM75,MATCH(9.99999999999999E+307,BM69:BM75))</f>
        <v>#N/A</v>
      </c>
      <c r="BN97" s="46">
        <v>10</v>
      </c>
      <c r="BO97" s="47" t="e">
        <f>INDEX(BO69:BO75,MATCH(9.99999999999999E+307,BO69:BO75))</f>
        <v>#N/A</v>
      </c>
      <c r="BP97" s="48">
        <v>10</v>
      </c>
      <c r="BQ97" s="47" t="e">
        <f>INDEX(BQ69:BQ75,MATCH(9.99999999999999E+307,BQ69:BQ75))</f>
        <v>#N/A</v>
      </c>
      <c r="BR97" s="49">
        <v>10</v>
      </c>
      <c r="BS97" s="44" t="e">
        <f>INDEX(BS69:BS75,MATCH(9.99999999999999E+307,BS69:BS75))</f>
        <v>#N/A</v>
      </c>
    </row>
  </sheetData>
  <sheetProtection algorithmName="SHA-512" hashValue="H023CGDATwIvTPK4SRg4DyQL6HJdkGX1EceWJv8Y1xGjC8AXuaaHb7CzAsQMGvrmXmXVg2+OIcqWMhffWHKN5A==" saltValue="m0K573Zb9MR8Lopihtu9vg==" spinCount="100000" sheet="1" selectLockedCells="1"/>
  <mergeCells count="118">
    <mergeCell ref="BR80:BS82"/>
    <mergeCell ref="BH80:BI82"/>
    <mergeCell ref="BJ80:BK82"/>
    <mergeCell ref="BL80:BM82"/>
    <mergeCell ref="BN80:BO82"/>
    <mergeCell ref="BP80:BQ82"/>
    <mergeCell ref="AX80:AY82"/>
    <mergeCell ref="AZ80:BA82"/>
    <mergeCell ref="BB80:BC82"/>
    <mergeCell ref="BD80:BE82"/>
    <mergeCell ref="BF80:BG82"/>
    <mergeCell ref="AN80:AO82"/>
    <mergeCell ref="AP80:AQ82"/>
    <mergeCell ref="AR80:AS82"/>
    <mergeCell ref="AT80:AU82"/>
    <mergeCell ref="AV80:AW82"/>
    <mergeCell ref="AD80:AE82"/>
    <mergeCell ref="AF80:AG82"/>
    <mergeCell ref="AH80:AI82"/>
    <mergeCell ref="AJ80:AK82"/>
    <mergeCell ref="AL80:AM82"/>
    <mergeCell ref="BR77:BS79"/>
    <mergeCell ref="A80:A82"/>
    <mergeCell ref="B80:C82"/>
    <mergeCell ref="D80:E82"/>
    <mergeCell ref="F80:G82"/>
    <mergeCell ref="H80:I82"/>
    <mergeCell ref="J80:K82"/>
    <mergeCell ref="L80:M82"/>
    <mergeCell ref="N80:O82"/>
    <mergeCell ref="P80:Q82"/>
    <mergeCell ref="R80:S82"/>
    <mergeCell ref="T80:U82"/>
    <mergeCell ref="V80:W82"/>
    <mergeCell ref="X80:Y82"/>
    <mergeCell ref="Z80:AA82"/>
    <mergeCell ref="AB80:AC82"/>
    <mergeCell ref="BH77:BI79"/>
    <mergeCell ref="BJ77:BK79"/>
    <mergeCell ref="BL77:BM79"/>
    <mergeCell ref="BN77:BO79"/>
    <mergeCell ref="BP77:BQ79"/>
    <mergeCell ref="AX77:AY79"/>
    <mergeCell ref="AZ77:BA79"/>
    <mergeCell ref="BB77:BC79"/>
    <mergeCell ref="BD77:BE79"/>
    <mergeCell ref="BF77:BG79"/>
    <mergeCell ref="AN77:AO79"/>
    <mergeCell ref="AP77:AQ79"/>
    <mergeCell ref="AR77:AS79"/>
    <mergeCell ref="AT77:AU79"/>
    <mergeCell ref="AV77:AW79"/>
    <mergeCell ref="AD77:AE79"/>
    <mergeCell ref="AF77:AG79"/>
    <mergeCell ref="AH77:AI79"/>
    <mergeCell ref="AJ77:AK79"/>
    <mergeCell ref="AL77:AM79"/>
    <mergeCell ref="X77:Y79"/>
    <mergeCell ref="N1:O5"/>
    <mergeCell ref="P1:Q5"/>
    <mergeCell ref="R1:S5"/>
    <mergeCell ref="T1:U5"/>
    <mergeCell ref="V1:W5"/>
    <mergeCell ref="Z77:AA79"/>
    <mergeCell ref="AB77:AC79"/>
    <mergeCell ref="J77:K79"/>
    <mergeCell ref="L77:M79"/>
    <mergeCell ref="N77:O79"/>
    <mergeCell ref="P77:Q79"/>
    <mergeCell ref="R77:S79"/>
    <mergeCell ref="A77:A79"/>
    <mergeCell ref="B77:C79"/>
    <mergeCell ref="D77:E79"/>
    <mergeCell ref="F77:G79"/>
    <mergeCell ref="H77:I79"/>
    <mergeCell ref="AX1:AY5"/>
    <mergeCell ref="AZ1:BA5"/>
    <mergeCell ref="BB1:BC5"/>
    <mergeCell ref="BD1:BE5"/>
    <mergeCell ref="Z1:AA5"/>
    <mergeCell ref="AB1:AC5"/>
    <mergeCell ref="AD1:AE5"/>
    <mergeCell ref="AF1:AG5"/>
    <mergeCell ref="AH1:AI5"/>
    <mergeCell ref="AJ1:AK5"/>
    <mergeCell ref="X1:Y5"/>
    <mergeCell ref="B1:C5"/>
    <mergeCell ref="D1:E5"/>
    <mergeCell ref="F1:G5"/>
    <mergeCell ref="H1:I5"/>
    <mergeCell ref="J1:K5"/>
    <mergeCell ref="L1:M5"/>
    <mergeCell ref="T77:U79"/>
    <mergeCell ref="V77:W79"/>
    <mergeCell ref="BJ1:BK5"/>
    <mergeCell ref="BL1:BM5"/>
    <mergeCell ref="BN1:BO5"/>
    <mergeCell ref="BP1:BQ5"/>
    <mergeCell ref="BR1:BS5"/>
    <mergeCell ref="A48:A54"/>
    <mergeCell ref="A55:A61"/>
    <mergeCell ref="A62:A68"/>
    <mergeCell ref="A69:A75"/>
    <mergeCell ref="A6:A12"/>
    <mergeCell ref="A13:A19"/>
    <mergeCell ref="A20:A26"/>
    <mergeCell ref="A27:A33"/>
    <mergeCell ref="A34:A40"/>
    <mergeCell ref="A41:A47"/>
    <mergeCell ref="BF1:BG5"/>
    <mergeCell ref="BH1:BI5"/>
    <mergeCell ref="AL1:AM5"/>
    <mergeCell ref="AN1:AO5"/>
    <mergeCell ref="AP1:AQ5"/>
    <mergeCell ref="AR1:AS5"/>
    <mergeCell ref="AT1:AU5"/>
    <mergeCell ref="AV1:AW5"/>
    <mergeCell ref="A3:A5"/>
  </mergeCells>
  <conditionalFormatting sqref="A3:A5">
    <cfRule type="colorScale" priority="461">
      <colorScale>
        <cfvo type="num" val="&quot;0-1.99&quot;"/>
        <cfvo type="num" val="&quot;2.0-2.99&quot;"/>
        <cfvo type="num" val="&quot;3.0-4.0&quot;"/>
        <color theme="5" tint="0.39997558519241921"/>
        <color rgb="FFFFEB84"/>
        <color rgb="FF63BE7B"/>
      </colorScale>
    </cfRule>
  </conditionalFormatting>
  <conditionalFormatting sqref="B6:B12 D98:AU1048576 A1:A5 A48 A55 A62 BT1:XFD1048576 A69 A98:B1048576">
    <cfRule type="colorScale" priority="460">
      <colorScale>
        <cfvo type="num" val="&quot;0-1.99&quot;"/>
        <cfvo type="num" val="&quot;2.0-2.99&quot;"/>
        <cfvo type="num" val="&quot;3.0-4.0&quot;"/>
        <color theme="5" tint="0.59999389629810485"/>
        <color rgb="FFFFEB84"/>
        <color rgb="FF63BE7B"/>
      </colorScale>
    </cfRule>
  </conditionalFormatting>
  <conditionalFormatting sqref="C6:C12 C98:C1048576">
    <cfRule type="colorScale" priority="459">
      <colorScale>
        <cfvo type="num" val="0"/>
        <cfvo type="num" val="2"/>
        <cfvo type="num" val="4"/>
        <color theme="5" tint="0.39997558519241921"/>
        <color rgb="FFFFEB84"/>
        <color rgb="FF63BE7B"/>
      </colorScale>
    </cfRule>
  </conditionalFormatting>
  <conditionalFormatting sqref="D6:D12">
    <cfRule type="colorScale" priority="458">
      <colorScale>
        <cfvo type="num" val="&quot;0-1.99&quot;"/>
        <cfvo type="num" val="&quot;2.0-2.99&quot;"/>
        <cfvo type="num" val="&quot;3.0-4.0&quot;"/>
        <color theme="5" tint="0.59999389629810485"/>
        <color rgb="FFFFEB84"/>
        <color rgb="FF63BE7B"/>
      </colorScale>
    </cfRule>
  </conditionalFormatting>
  <conditionalFormatting sqref="E6:E12">
    <cfRule type="colorScale" priority="457">
      <colorScale>
        <cfvo type="num" val="0"/>
        <cfvo type="num" val="2"/>
        <cfvo type="num" val="4"/>
        <color theme="5" tint="0.39997558519241921"/>
        <color rgb="FFFFEB84"/>
        <color rgb="FF63BE7B"/>
      </colorScale>
    </cfRule>
  </conditionalFormatting>
  <conditionalFormatting sqref="B13:B19">
    <cfRule type="colorScale" priority="456">
      <colorScale>
        <cfvo type="num" val="&quot;0-1.99&quot;"/>
        <cfvo type="num" val="&quot;2.0-2.99&quot;"/>
        <cfvo type="num" val="&quot;3.0-4.0&quot;"/>
        <color theme="5" tint="0.59999389629810485"/>
        <color rgb="FFFFEB84"/>
        <color rgb="FF63BE7B"/>
      </colorScale>
    </cfRule>
  </conditionalFormatting>
  <conditionalFormatting sqref="C13:C19">
    <cfRule type="colorScale" priority="455">
      <colorScale>
        <cfvo type="num" val="0"/>
        <cfvo type="num" val="2"/>
        <cfvo type="num" val="4"/>
        <color theme="5" tint="0.39997558519241921"/>
        <color rgb="FFFFEB84"/>
        <color rgb="FF63BE7B"/>
      </colorScale>
    </cfRule>
  </conditionalFormatting>
  <conditionalFormatting sqref="B20:B26">
    <cfRule type="colorScale" priority="454">
      <colorScale>
        <cfvo type="num" val="&quot;0-1.99&quot;"/>
        <cfvo type="num" val="&quot;2.0-2.99&quot;"/>
        <cfvo type="num" val="&quot;3.0-4.0&quot;"/>
        <color theme="5" tint="0.59999389629810485"/>
        <color rgb="FFFFEB84"/>
        <color rgb="FF63BE7B"/>
      </colorScale>
    </cfRule>
  </conditionalFormatting>
  <conditionalFormatting sqref="C20:C26">
    <cfRule type="colorScale" priority="453">
      <colorScale>
        <cfvo type="num" val="0"/>
        <cfvo type="num" val="2"/>
        <cfvo type="num" val="4"/>
        <color theme="5" tint="0.39997558519241921"/>
        <color rgb="FFFFEB84"/>
        <color rgb="FF63BE7B"/>
      </colorScale>
    </cfRule>
  </conditionalFormatting>
  <conditionalFormatting sqref="D13:D19">
    <cfRule type="colorScale" priority="452">
      <colorScale>
        <cfvo type="num" val="&quot;0-1.99&quot;"/>
        <cfvo type="num" val="&quot;2.0-2.99&quot;"/>
        <cfvo type="num" val="&quot;3.0-4.0&quot;"/>
        <color theme="5" tint="0.59999389629810485"/>
        <color rgb="FFFFEB84"/>
        <color rgb="FF63BE7B"/>
      </colorScale>
    </cfRule>
  </conditionalFormatting>
  <conditionalFormatting sqref="E13:E19">
    <cfRule type="colorScale" priority="451">
      <colorScale>
        <cfvo type="num" val="0"/>
        <cfvo type="num" val="2"/>
        <cfvo type="num" val="4"/>
        <color theme="5" tint="0.39997558519241921"/>
        <color rgb="FFFFEB84"/>
        <color rgb="FF63BE7B"/>
      </colorScale>
    </cfRule>
  </conditionalFormatting>
  <conditionalFormatting sqref="D20:D26">
    <cfRule type="colorScale" priority="450">
      <colorScale>
        <cfvo type="num" val="&quot;0-1.99&quot;"/>
        <cfvo type="num" val="&quot;2.0-2.99&quot;"/>
        <cfvo type="num" val="&quot;3.0-4.0&quot;"/>
        <color theme="5" tint="0.59999389629810485"/>
        <color rgb="FFFFEB84"/>
        <color rgb="FF63BE7B"/>
      </colorScale>
    </cfRule>
  </conditionalFormatting>
  <conditionalFormatting sqref="E20:E26">
    <cfRule type="colorScale" priority="449">
      <colorScale>
        <cfvo type="num" val="0"/>
        <cfvo type="num" val="2"/>
        <cfvo type="num" val="4"/>
        <color theme="5" tint="0.39997558519241921"/>
        <color rgb="FFFFEB84"/>
        <color rgb="FF63BE7B"/>
      </colorScale>
    </cfRule>
  </conditionalFormatting>
  <conditionalFormatting sqref="F6:F12">
    <cfRule type="colorScale" priority="448">
      <colorScale>
        <cfvo type="num" val="&quot;0-1.99&quot;"/>
        <cfvo type="num" val="&quot;2.0-2.99&quot;"/>
        <cfvo type="num" val="&quot;3.0-4.0&quot;"/>
        <color theme="5" tint="0.59999389629810485"/>
        <color rgb="FFFFEB84"/>
        <color rgb="FF63BE7B"/>
      </colorScale>
    </cfRule>
  </conditionalFormatting>
  <conditionalFormatting sqref="G6:G12">
    <cfRule type="colorScale" priority="447">
      <colorScale>
        <cfvo type="num" val="0"/>
        <cfvo type="num" val="2"/>
        <cfvo type="num" val="4"/>
        <color theme="5" tint="0.39997558519241921"/>
        <color rgb="FFFFEB84"/>
        <color rgb="FF63BE7B"/>
      </colorScale>
    </cfRule>
  </conditionalFormatting>
  <conditionalFormatting sqref="F13:F19">
    <cfRule type="colorScale" priority="446">
      <colorScale>
        <cfvo type="num" val="&quot;0-1.99&quot;"/>
        <cfvo type="num" val="&quot;2.0-2.99&quot;"/>
        <cfvo type="num" val="&quot;3.0-4.0&quot;"/>
        <color theme="5" tint="0.59999389629810485"/>
        <color rgb="FFFFEB84"/>
        <color rgb="FF63BE7B"/>
      </colorScale>
    </cfRule>
  </conditionalFormatting>
  <conditionalFormatting sqref="G13:G19">
    <cfRule type="colorScale" priority="445">
      <colorScale>
        <cfvo type="num" val="0"/>
        <cfvo type="num" val="2"/>
        <cfvo type="num" val="4"/>
        <color theme="5" tint="0.39997558519241921"/>
        <color rgb="FFFFEB84"/>
        <color rgb="FF63BE7B"/>
      </colorScale>
    </cfRule>
  </conditionalFormatting>
  <conditionalFormatting sqref="F20:F26">
    <cfRule type="colorScale" priority="444">
      <colorScale>
        <cfvo type="num" val="&quot;0-1.99&quot;"/>
        <cfvo type="num" val="&quot;2.0-2.99&quot;"/>
        <cfvo type="num" val="&quot;3.0-4.0&quot;"/>
        <color theme="5" tint="0.59999389629810485"/>
        <color rgb="FFFFEB84"/>
        <color rgb="FF63BE7B"/>
      </colorScale>
    </cfRule>
  </conditionalFormatting>
  <conditionalFormatting sqref="G20:G26">
    <cfRule type="colorScale" priority="443">
      <colorScale>
        <cfvo type="num" val="0"/>
        <cfvo type="num" val="2"/>
        <cfvo type="num" val="4"/>
        <color theme="5" tint="0.39997558519241921"/>
        <color rgb="FFFFEB84"/>
        <color rgb="FF63BE7B"/>
      </colorScale>
    </cfRule>
  </conditionalFormatting>
  <conditionalFormatting sqref="H6:H12">
    <cfRule type="colorScale" priority="442">
      <colorScale>
        <cfvo type="num" val="&quot;0-1.99&quot;"/>
        <cfvo type="num" val="&quot;2.0-2.99&quot;"/>
        <cfvo type="num" val="&quot;3.0-4.0&quot;"/>
        <color theme="5" tint="0.59999389629810485"/>
        <color rgb="FFFFEB84"/>
        <color rgb="FF63BE7B"/>
      </colorScale>
    </cfRule>
  </conditionalFormatting>
  <conditionalFormatting sqref="I6:I12">
    <cfRule type="colorScale" priority="441">
      <colorScale>
        <cfvo type="num" val="0"/>
        <cfvo type="num" val="2"/>
        <cfvo type="num" val="4"/>
        <color theme="5" tint="0.39997558519241921"/>
        <color rgb="FFFFEB84"/>
        <color rgb="FF63BE7B"/>
      </colorScale>
    </cfRule>
  </conditionalFormatting>
  <conditionalFormatting sqref="H13:H19">
    <cfRule type="colorScale" priority="440">
      <colorScale>
        <cfvo type="num" val="&quot;0-1.99&quot;"/>
        <cfvo type="num" val="&quot;2.0-2.99&quot;"/>
        <cfvo type="num" val="&quot;3.0-4.0&quot;"/>
        <color theme="5" tint="0.59999389629810485"/>
        <color rgb="FFFFEB84"/>
        <color rgb="FF63BE7B"/>
      </colorScale>
    </cfRule>
  </conditionalFormatting>
  <conditionalFormatting sqref="I13:I19">
    <cfRule type="colorScale" priority="439">
      <colorScale>
        <cfvo type="num" val="0"/>
        <cfvo type="num" val="2"/>
        <cfvo type="num" val="4"/>
        <color theme="5" tint="0.39997558519241921"/>
        <color rgb="FFFFEB84"/>
        <color rgb="FF63BE7B"/>
      </colorScale>
    </cfRule>
  </conditionalFormatting>
  <conditionalFormatting sqref="H20:H26">
    <cfRule type="colorScale" priority="438">
      <colorScale>
        <cfvo type="num" val="&quot;0-1.99&quot;"/>
        <cfvo type="num" val="&quot;2.0-2.99&quot;"/>
        <cfvo type="num" val="&quot;3.0-4.0&quot;"/>
        <color theme="5" tint="0.59999389629810485"/>
        <color rgb="FFFFEB84"/>
        <color rgb="FF63BE7B"/>
      </colorScale>
    </cfRule>
  </conditionalFormatting>
  <conditionalFormatting sqref="I20:I26">
    <cfRule type="colorScale" priority="437">
      <colorScale>
        <cfvo type="num" val="0"/>
        <cfvo type="num" val="2"/>
        <cfvo type="num" val="4"/>
        <color theme="5" tint="0.39997558519241921"/>
        <color rgb="FFFFEB84"/>
        <color rgb="FF63BE7B"/>
      </colorScale>
    </cfRule>
  </conditionalFormatting>
  <conditionalFormatting sqref="J6:J12">
    <cfRule type="colorScale" priority="436">
      <colorScale>
        <cfvo type="num" val="&quot;0-1.99&quot;"/>
        <cfvo type="num" val="&quot;2.0-2.99&quot;"/>
        <cfvo type="num" val="&quot;3.0-4.0&quot;"/>
        <color theme="5" tint="0.59999389629810485"/>
        <color rgb="FFFFEB84"/>
        <color rgb="FF63BE7B"/>
      </colorScale>
    </cfRule>
  </conditionalFormatting>
  <conditionalFormatting sqref="K6:K12">
    <cfRule type="colorScale" priority="435">
      <colorScale>
        <cfvo type="num" val="0"/>
        <cfvo type="num" val="2"/>
        <cfvo type="num" val="4"/>
        <color theme="5" tint="0.39997558519241921"/>
        <color rgb="FFFFEB84"/>
        <color rgb="FF63BE7B"/>
      </colorScale>
    </cfRule>
  </conditionalFormatting>
  <conditionalFormatting sqref="J13:J19">
    <cfRule type="colorScale" priority="434">
      <colorScale>
        <cfvo type="num" val="&quot;0-1.99&quot;"/>
        <cfvo type="num" val="&quot;2.0-2.99&quot;"/>
        <cfvo type="num" val="&quot;3.0-4.0&quot;"/>
        <color theme="5" tint="0.59999389629810485"/>
        <color rgb="FFFFEB84"/>
        <color rgb="FF63BE7B"/>
      </colorScale>
    </cfRule>
  </conditionalFormatting>
  <conditionalFormatting sqref="K13:K19">
    <cfRule type="colorScale" priority="433">
      <colorScale>
        <cfvo type="num" val="0"/>
        <cfvo type="num" val="2"/>
        <cfvo type="num" val="4"/>
        <color theme="5" tint="0.39997558519241921"/>
        <color rgb="FFFFEB84"/>
        <color rgb="FF63BE7B"/>
      </colorScale>
    </cfRule>
  </conditionalFormatting>
  <conditionalFormatting sqref="J20:J26">
    <cfRule type="colorScale" priority="432">
      <colorScale>
        <cfvo type="num" val="&quot;0-1.99&quot;"/>
        <cfvo type="num" val="&quot;2.0-2.99&quot;"/>
        <cfvo type="num" val="&quot;3.0-4.0&quot;"/>
        <color theme="5" tint="0.59999389629810485"/>
        <color rgb="FFFFEB84"/>
        <color rgb="FF63BE7B"/>
      </colorScale>
    </cfRule>
  </conditionalFormatting>
  <conditionalFormatting sqref="K20:K26">
    <cfRule type="colorScale" priority="431">
      <colorScale>
        <cfvo type="num" val="0"/>
        <cfvo type="num" val="2"/>
        <cfvo type="num" val="4"/>
        <color theme="5" tint="0.39997558519241921"/>
        <color rgb="FFFFEB84"/>
        <color rgb="FF63BE7B"/>
      </colorScale>
    </cfRule>
  </conditionalFormatting>
  <conditionalFormatting sqref="B27:B33">
    <cfRule type="colorScale" priority="430">
      <colorScale>
        <cfvo type="num" val="&quot;0-1.99&quot;"/>
        <cfvo type="num" val="&quot;2.0-2.99&quot;"/>
        <cfvo type="num" val="&quot;3.0-4.0&quot;"/>
        <color theme="5" tint="0.59999389629810485"/>
        <color rgb="FFFFEB84"/>
        <color rgb="FF63BE7B"/>
      </colorScale>
    </cfRule>
  </conditionalFormatting>
  <conditionalFormatting sqref="C27:C33">
    <cfRule type="colorScale" priority="429">
      <colorScale>
        <cfvo type="num" val="0"/>
        <cfvo type="num" val="2"/>
        <cfvo type="num" val="4"/>
        <color theme="5" tint="0.39997558519241921"/>
        <color rgb="FFFFEB84"/>
        <color rgb="FF63BE7B"/>
      </colorScale>
    </cfRule>
  </conditionalFormatting>
  <conditionalFormatting sqref="D27:D33">
    <cfRule type="colorScale" priority="428">
      <colorScale>
        <cfvo type="num" val="&quot;0-1.99&quot;"/>
        <cfvo type="num" val="&quot;2.0-2.99&quot;"/>
        <cfvo type="num" val="&quot;3.0-4.0&quot;"/>
        <color theme="5" tint="0.59999389629810485"/>
        <color rgb="FFFFEB84"/>
        <color rgb="FF63BE7B"/>
      </colorScale>
    </cfRule>
  </conditionalFormatting>
  <conditionalFormatting sqref="E27:E33">
    <cfRule type="colorScale" priority="427">
      <colorScale>
        <cfvo type="num" val="0"/>
        <cfvo type="num" val="2"/>
        <cfvo type="num" val="4"/>
        <color theme="5" tint="0.39997558519241921"/>
        <color rgb="FFFFEB84"/>
        <color rgb="FF63BE7B"/>
      </colorScale>
    </cfRule>
  </conditionalFormatting>
  <conditionalFormatting sqref="F27:F33">
    <cfRule type="colorScale" priority="426">
      <colorScale>
        <cfvo type="num" val="&quot;0-1.99&quot;"/>
        <cfvo type="num" val="&quot;2.0-2.99&quot;"/>
        <cfvo type="num" val="&quot;3.0-4.0&quot;"/>
        <color theme="5" tint="0.59999389629810485"/>
        <color rgb="FFFFEB84"/>
        <color rgb="FF63BE7B"/>
      </colorScale>
    </cfRule>
  </conditionalFormatting>
  <conditionalFormatting sqref="G27:G33">
    <cfRule type="colorScale" priority="425">
      <colorScale>
        <cfvo type="num" val="0"/>
        <cfvo type="num" val="2"/>
        <cfvo type="num" val="4"/>
        <color theme="5" tint="0.39997558519241921"/>
        <color rgb="FFFFEB84"/>
        <color rgb="FF63BE7B"/>
      </colorScale>
    </cfRule>
  </conditionalFormatting>
  <conditionalFormatting sqref="H27:H33">
    <cfRule type="colorScale" priority="424">
      <colorScale>
        <cfvo type="num" val="&quot;0-1.99&quot;"/>
        <cfvo type="num" val="&quot;2.0-2.99&quot;"/>
        <cfvo type="num" val="&quot;3.0-4.0&quot;"/>
        <color theme="5" tint="0.59999389629810485"/>
        <color rgb="FFFFEB84"/>
        <color rgb="FF63BE7B"/>
      </colorScale>
    </cfRule>
  </conditionalFormatting>
  <conditionalFormatting sqref="I27:I33">
    <cfRule type="colorScale" priority="423">
      <colorScale>
        <cfvo type="num" val="0"/>
        <cfvo type="num" val="2"/>
        <cfvo type="num" val="4"/>
        <color theme="5" tint="0.39997558519241921"/>
        <color rgb="FFFFEB84"/>
        <color rgb="FF63BE7B"/>
      </colorScale>
    </cfRule>
  </conditionalFormatting>
  <conditionalFormatting sqref="J27:J33">
    <cfRule type="colorScale" priority="422">
      <colorScale>
        <cfvo type="num" val="&quot;0-1.99&quot;"/>
        <cfvo type="num" val="&quot;2.0-2.99&quot;"/>
        <cfvo type="num" val="&quot;3.0-4.0&quot;"/>
        <color theme="5" tint="0.59999389629810485"/>
        <color rgb="FFFFEB84"/>
        <color rgb="FF63BE7B"/>
      </colorScale>
    </cfRule>
  </conditionalFormatting>
  <conditionalFormatting sqref="K27:K33">
    <cfRule type="colorScale" priority="421">
      <colorScale>
        <cfvo type="num" val="0"/>
        <cfvo type="num" val="2"/>
        <cfvo type="num" val="4"/>
        <color theme="5" tint="0.39997558519241921"/>
        <color rgb="FFFFEB84"/>
        <color rgb="FF63BE7B"/>
      </colorScale>
    </cfRule>
  </conditionalFormatting>
  <conditionalFormatting sqref="B34:B40">
    <cfRule type="colorScale" priority="420">
      <colorScale>
        <cfvo type="num" val="&quot;0-1.99&quot;"/>
        <cfvo type="num" val="&quot;2.0-2.99&quot;"/>
        <cfvo type="num" val="&quot;3.0-4.0&quot;"/>
        <color theme="5" tint="0.59999389629810485"/>
        <color rgb="FFFFEB84"/>
        <color rgb="FF63BE7B"/>
      </colorScale>
    </cfRule>
  </conditionalFormatting>
  <conditionalFormatting sqref="C34:C40">
    <cfRule type="colorScale" priority="419">
      <colorScale>
        <cfvo type="num" val="0"/>
        <cfvo type="num" val="2"/>
        <cfvo type="num" val="4"/>
        <color theme="5" tint="0.39997558519241921"/>
        <color rgb="FFFFEB84"/>
        <color rgb="FF63BE7B"/>
      </colorScale>
    </cfRule>
  </conditionalFormatting>
  <conditionalFormatting sqref="B41:B47">
    <cfRule type="colorScale" priority="418">
      <colorScale>
        <cfvo type="num" val="&quot;0-1.99&quot;"/>
        <cfvo type="num" val="&quot;2.0-2.99&quot;"/>
        <cfvo type="num" val="&quot;3.0-4.0&quot;"/>
        <color theme="5" tint="0.59999389629810485"/>
        <color rgb="FFFFEB84"/>
        <color rgb="FF63BE7B"/>
      </colorScale>
    </cfRule>
  </conditionalFormatting>
  <conditionalFormatting sqref="C41:C47">
    <cfRule type="colorScale" priority="417">
      <colorScale>
        <cfvo type="num" val="0"/>
        <cfvo type="num" val="2"/>
        <cfvo type="num" val="4"/>
        <color theme="5" tint="0.39997558519241921"/>
        <color rgb="FFFFEB84"/>
        <color rgb="FF63BE7B"/>
      </colorScale>
    </cfRule>
  </conditionalFormatting>
  <conditionalFormatting sqref="D34:D40">
    <cfRule type="colorScale" priority="416">
      <colorScale>
        <cfvo type="num" val="&quot;0-1.99&quot;"/>
        <cfvo type="num" val="&quot;2.0-2.99&quot;"/>
        <cfvo type="num" val="&quot;3.0-4.0&quot;"/>
        <color theme="5" tint="0.59999389629810485"/>
        <color rgb="FFFFEB84"/>
        <color rgb="FF63BE7B"/>
      </colorScale>
    </cfRule>
  </conditionalFormatting>
  <conditionalFormatting sqref="E34:E40">
    <cfRule type="colorScale" priority="415">
      <colorScale>
        <cfvo type="num" val="0"/>
        <cfvo type="num" val="2"/>
        <cfvo type="num" val="4"/>
        <color theme="5" tint="0.39997558519241921"/>
        <color rgb="FFFFEB84"/>
        <color rgb="FF63BE7B"/>
      </colorScale>
    </cfRule>
  </conditionalFormatting>
  <conditionalFormatting sqref="D41:D47">
    <cfRule type="colorScale" priority="414">
      <colorScale>
        <cfvo type="num" val="&quot;0-1.99&quot;"/>
        <cfvo type="num" val="&quot;2.0-2.99&quot;"/>
        <cfvo type="num" val="&quot;3.0-4.0&quot;"/>
        <color theme="5" tint="0.59999389629810485"/>
        <color rgb="FFFFEB84"/>
        <color rgb="FF63BE7B"/>
      </colorScale>
    </cfRule>
  </conditionalFormatting>
  <conditionalFormatting sqref="E41:E47">
    <cfRule type="colorScale" priority="413">
      <colorScale>
        <cfvo type="num" val="0"/>
        <cfvo type="num" val="2"/>
        <cfvo type="num" val="4"/>
        <color theme="5" tint="0.39997558519241921"/>
        <color rgb="FFFFEB84"/>
        <color rgb="FF63BE7B"/>
      </colorScale>
    </cfRule>
  </conditionalFormatting>
  <conditionalFormatting sqref="F34:F40">
    <cfRule type="colorScale" priority="412">
      <colorScale>
        <cfvo type="num" val="&quot;0-1.99&quot;"/>
        <cfvo type="num" val="&quot;2.0-2.99&quot;"/>
        <cfvo type="num" val="&quot;3.0-4.0&quot;"/>
        <color theme="5" tint="0.59999389629810485"/>
        <color rgb="FFFFEB84"/>
        <color rgb="FF63BE7B"/>
      </colorScale>
    </cfRule>
  </conditionalFormatting>
  <conditionalFormatting sqref="G34:G40">
    <cfRule type="colorScale" priority="411">
      <colorScale>
        <cfvo type="num" val="0"/>
        <cfvo type="num" val="2"/>
        <cfvo type="num" val="4"/>
        <color theme="5" tint="0.39997558519241921"/>
        <color rgb="FFFFEB84"/>
        <color rgb="FF63BE7B"/>
      </colorScale>
    </cfRule>
  </conditionalFormatting>
  <conditionalFormatting sqref="H34:H40">
    <cfRule type="colorScale" priority="410">
      <colorScale>
        <cfvo type="num" val="&quot;0-1.99&quot;"/>
        <cfvo type="num" val="&quot;2.0-2.99&quot;"/>
        <cfvo type="num" val="&quot;3.0-4.0&quot;"/>
        <color theme="5" tint="0.59999389629810485"/>
        <color rgb="FFFFEB84"/>
        <color rgb="FF63BE7B"/>
      </colorScale>
    </cfRule>
  </conditionalFormatting>
  <conditionalFormatting sqref="I34:I40">
    <cfRule type="colorScale" priority="409">
      <colorScale>
        <cfvo type="num" val="0"/>
        <cfvo type="num" val="2"/>
        <cfvo type="num" val="4"/>
        <color theme="5" tint="0.39997558519241921"/>
        <color rgb="FFFFEB84"/>
        <color rgb="FF63BE7B"/>
      </colorScale>
    </cfRule>
  </conditionalFormatting>
  <conditionalFormatting sqref="J34:J40">
    <cfRule type="colorScale" priority="408">
      <colorScale>
        <cfvo type="num" val="&quot;0-1.99&quot;"/>
        <cfvo type="num" val="&quot;2.0-2.99&quot;"/>
        <cfvo type="num" val="&quot;3.0-4.0&quot;"/>
        <color theme="5" tint="0.59999389629810485"/>
        <color rgb="FFFFEB84"/>
        <color rgb="FF63BE7B"/>
      </colorScale>
    </cfRule>
  </conditionalFormatting>
  <conditionalFormatting sqref="K34:K40">
    <cfRule type="colorScale" priority="407">
      <colorScale>
        <cfvo type="num" val="0"/>
        <cfvo type="num" val="2"/>
        <cfvo type="num" val="4"/>
        <color theme="5" tint="0.39997558519241921"/>
        <color rgb="FFFFEB84"/>
        <color rgb="FF63BE7B"/>
      </colorScale>
    </cfRule>
  </conditionalFormatting>
  <conditionalFormatting sqref="F41:F47">
    <cfRule type="colorScale" priority="406">
      <colorScale>
        <cfvo type="num" val="&quot;0-1.99&quot;"/>
        <cfvo type="num" val="&quot;2.0-2.99&quot;"/>
        <cfvo type="num" val="&quot;3.0-4.0&quot;"/>
        <color theme="5" tint="0.59999389629810485"/>
        <color rgb="FFFFEB84"/>
        <color rgb="FF63BE7B"/>
      </colorScale>
    </cfRule>
  </conditionalFormatting>
  <conditionalFormatting sqref="G41:G47">
    <cfRule type="colorScale" priority="405">
      <colorScale>
        <cfvo type="num" val="0"/>
        <cfvo type="num" val="2"/>
        <cfvo type="num" val="4"/>
        <color theme="5" tint="0.39997558519241921"/>
        <color rgb="FFFFEB84"/>
        <color rgb="FF63BE7B"/>
      </colorScale>
    </cfRule>
  </conditionalFormatting>
  <conditionalFormatting sqref="H41:H47">
    <cfRule type="colorScale" priority="404">
      <colorScale>
        <cfvo type="num" val="&quot;0-1.99&quot;"/>
        <cfvo type="num" val="&quot;2.0-2.99&quot;"/>
        <cfvo type="num" val="&quot;3.0-4.0&quot;"/>
        <color theme="5" tint="0.59999389629810485"/>
        <color rgb="FFFFEB84"/>
        <color rgb="FF63BE7B"/>
      </colorScale>
    </cfRule>
  </conditionalFormatting>
  <conditionalFormatting sqref="I41:I47">
    <cfRule type="colorScale" priority="403">
      <colorScale>
        <cfvo type="num" val="0"/>
        <cfvo type="num" val="2"/>
        <cfvo type="num" val="4"/>
        <color theme="5" tint="0.39997558519241921"/>
        <color rgb="FFFFEB84"/>
        <color rgb="FF63BE7B"/>
      </colorScale>
    </cfRule>
  </conditionalFormatting>
  <conditionalFormatting sqref="J41:J47">
    <cfRule type="colorScale" priority="402">
      <colorScale>
        <cfvo type="num" val="&quot;0-1.99&quot;"/>
        <cfvo type="num" val="&quot;2.0-2.99&quot;"/>
        <cfvo type="num" val="&quot;3.0-4.0&quot;"/>
        <color theme="5" tint="0.59999389629810485"/>
        <color rgb="FFFFEB84"/>
        <color rgb="FF63BE7B"/>
      </colorScale>
    </cfRule>
  </conditionalFormatting>
  <conditionalFormatting sqref="K41:K47">
    <cfRule type="colorScale" priority="401">
      <colorScale>
        <cfvo type="num" val="0"/>
        <cfvo type="num" val="2"/>
        <cfvo type="num" val="4"/>
        <color theme="5" tint="0.39997558519241921"/>
        <color rgb="FFFFEB84"/>
        <color rgb="FF63BE7B"/>
      </colorScale>
    </cfRule>
  </conditionalFormatting>
  <conditionalFormatting sqref="L6:L19">
    <cfRule type="colorScale" priority="400">
      <colorScale>
        <cfvo type="num" val="&quot;0-1.99&quot;"/>
        <cfvo type="num" val="&quot;2.0-2.99&quot;"/>
        <cfvo type="num" val="&quot;3.0-4.0&quot;"/>
        <color theme="5" tint="0.59999389629810485"/>
        <color rgb="FFFFEB84"/>
        <color rgb="FF63BE7B"/>
      </colorScale>
    </cfRule>
  </conditionalFormatting>
  <conditionalFormatting sqref="M6:M19">
    <cfRule type="colorScale" priority="399">
      <colorScale>
        <cfvo type="num" val="0"/>
        <cfvo type="num" val="2"/>
        <cfvo type="num" val="4"/>
        <color theme="5" tint="0.39997558519241921"/>
        <color rgb="FFFFEB84"/>
        <color rgb="FF63BE7B"/>
      </colorScale>
    </cfRule>
  </conditionalFormatting>
  <conditionalFormatting sqref="L20:L33">
    <cfRule type="colorScale" priority="398">
      <colorScale>
        <cfvo type="num" val="&quot;0-1.99&quot;"/>
        <cfvo type="num" val="&quot;2.0-2.99&quot;"/>
        <cfvo type="num" val="&quot;3.0-4.0&quot;"/>
        <color theme="5" tint="0.59999389629810485"/>
        <color rgb="FFFFEB84"/>
        <color rgb="FF63BE7B"/>
      </colorScale>
    </cfRule>
  </conditionalFormatting>
  <conditionalFormatting sqref="M20:M33">
    <cfRule type="colorScale" priority="397">
      <colorScale>
        <cfvo type="num" val="0"/>
        <cfvo type="num" val="2"/>
        <cfvo type="num" val="4"/>
        <color theme="5" tint="0.39997558519241921"/>
        <color rgb="FFFFEB84"/>
        <color rgb="FF63BE7B"/>
      </colorScale>
    </cfRule>
  </conditionalFormatting>
  <conditionalFormatting sqref="L34:L47">
    <cfRule type="colorScale" priority="396">
      <colorScale>
        <cfvo type="num" val="&quot;0-1.99&quot;"/>
        <cfvo type="num" val="&quot;2.0-2.99&quot;"/>
        <cfvo type="num" val="&quot;3.0-4.0&quot;"/>
        <color theme="5" tint="0.59999389629810485"/>
        <color rgb="FFFFEB84"/>
        <color rgb="FF63BE7B"/>
      </colorScale>
    </cfRule>
  </conditionalFormatting>
  <conditionalFormatting sqref="M34:M47">
    <cfRule type="colorScale" priority="395">
      <colorScale>
        <cfvo type="num" val="0"/>
        <cfvo type="num" val="2"/>
        <cfvo type="num" val="4"/>
        <color theme="5" tint="0.39997558519241921"/>
        <color rgb="FFFFEB84"/>
        <color rgb="FF63BE7B"/>
      </colorScale>
    </cfRule>
  </conditionalFormatting>
  <conditionalFormatting sqref="N6:N26">
    <cfRule type="colorScale" priority="394">
      <colorScale>
        <cfvo type="num" val="&quot;0-1.99&quot;"/>
        <cfvo type="num" val="&quot;2.0-2.99&quot;"/>
        <cfvo type="num" val="&quot;3.0-4.0&quot;"/>
        <color theme="5" tint="0.59999389629810485"/>
        <color rgb="FFFFEB84"/>
        <color rgb="FF63BE7B"/>
      </colorScale>
    </cfRule>
  </conditionalFormatting>
  <conditionalFormatting sqref="O6:O26">
    <cfRule type="colorScale" priority="393">
      <colorScale>
        <cfvo type="num" val="0"/>
        <cfvo type="num" val="2"/>
        <cfvo type="num" val="4"/>
        <color theme="5" tint="0.39997558519241921"/>
        <color rgb="FFFFEB84"/>
        <color rgb="FF63BE7B"/>
      </colorScale>
    </cfRule>
  </conditionalFormatting>
  <conditionalFormatting sqref="N27:N47">
    <cfRule type="colorScale" priority="392">
      <colorScale>
        <cfvo type="num" val="&quot;0-1.99&quot;"/>
        <cfvo type="num" val="&quot;2.0-2.99&quot;"/>
        <cfvo type="num" val="&quot;3.0-4.0&quot;"/>
        <color theme="5" tint="0.59999389629810485"/>
        <color rgb="FFFFEB84"/>
        <color rgb="FF63BE7B"/>
      </colorScale>
    </cfRule>
  </conditionalFormatting>
  <conditionalFormatting sqref="O27:O47">
    <cfRule type="colorScale" priority="391">
      <colorScale>
        <cfvo type="num" val="0"/>
        <cfvo type="num" val="2"/>
        <cfvo type="num" val="4"/>
        <color theme="5" tint="0.39997558519241921"/>
        <color rgb="FFFFEB84"/>
        <color rgb="FF63BE7B"/>
      </colorScale>
    </cfRule>
  </conditionalFormatting>
  <conditionalFormatting sqref="P6:P26">
    <cfRule type="colorScale" priority="390">
      <colorScale>
        <cfvo type="num" val="&quot;0-1.99&quot;"/>
        <cfvo type="num" val="&quot;2.0-2.99&quot;"/>
        <cfvo type="num" val="&quot;3.0-4.0&quot;"/>
        <color theme="5" tint="0.59999389629810485"/>
        <color rgb="FFFFEB84"/>
        <color rgb="FF63BE7B"/>
      </colorScale>
    </cfRule>
  </conditionalFormatting>
  <conditionalFormatting sqref="Q6:Q26">
    <cfRule type="colorScale" priority="389">
      <colorScale>
        <cfvo type="num" val="0"/>
        <cfvo type="num" val="2"/>
        <cfvo type="num" val="4"/>
        <color theme="5" tint="0.39997558519241921"/>
        <color rgb="FFFFEB84"/>
        <color rgb="FF63BE7B"/>
      </colorScale>
    </cfRule>
  </conditionalFormatting>
  <conditionalFormatting sqref="P27:P47">
    <cfRule type="colorScale" priority="388">
      <colorScale>
        <cfvo type="num" val="&quot;0-1.99&quot;"/>
        <cfvo type="num" val="&quot;2.0-2.99&quot;"/>
        <cfvo type="num" val="&quot;3.0-4.0&quot;"/>
        <color theme="5" tint="0.59999389629810485"/>
        <color rgb="FFFFEB84"/>
        <color rgb="FF63BE7B"/>
      </colorScale>
    </cfRule>
  </conditionalFormatting>
  <conditionalFormatting sqref="Q27:Q47">
    <cfRule type="colorScale" priority="387">
      <colorScale>
        <cfvo type="num" val="0"/>
        <cfvo type="num" val="2"/>
        <cfvo type="num" val="4"/>
        <color theme="5" tint="0.39997558519241921"/>
        <color rgb="FFFFEB84"/>
        <color rgb="FF63BE7B"/>
      </colorScale>
    </cfRule>
  </conditionalFormatting>
  <conditionalFormatting sqref="R6:R26">
    <cfRule type="colorScale" priority="386">
      <colorScale>
        <cfvo type="num" val="&quot;0-1.99&quot;"/>
        <cfvo type="num" val="&quot;2.0-2.99&quot;"/>
        <cfvo type="num" val="&quot;3.0-4.0&quot;"/>
        <color theme="5" tint="0.59999389629810485"/>
        <color rgb="FFFFEB84"/>
        <color rgb="FF63BE7B"/>
      </colorScale>
    </cfRule>
  </conditionalFormatting>
  <conditionalFormatting sqref="S6:S26">
    <cfRule type="colorScale" priority="385">
      <colorScale>
        <cfvo type="num" val="0"/>
        <cfvo type="num" val="2"/>
        <cfvo type="num" val="4"/>
        <color theme="5" tint="0.39997558519241921"/>
        <color rgb="FFFFEB84"/>
        <color rgb="FF63BE7B"/>
      </colorScale>
    </cfRule>
  </conditionalFormatting>
  <conditionalFormatting sqref="R27:R47">
    <cfRule type="colorScale" priority="384">
      <colorScale>
        <cfvo type="num" val="&quot;0-1.99&quot;"/>
        <cfvo type="num" val="&quot;2.0-2.99&quot;"/>
        <cfvo type="num" val="&quot;3.0-4.0&quot;"/>
        <color theme="5" tint="0.59999389629810485"/>
        <color rgb="FFFFEB84"/>
        <color rgb="FF63BE7B"/>
      </colorScale>
    </cfRule>
  </conditionalFormatting>
  <conditionalFormatting sqref="S27:S47">
    <cfRule type="colorScale" priority="383">
      <colorScale>
        <cfvo type="num" val="0"/>
        <cfvo type="num" val="2"/>
        <cfvo type="num" val="4"/>
        <color theme="5" tint="0.39997558519241921"/>
        <color rgb="FFFFEB84"/>
        <color rgb="FF63BE7B"/>
      </colorScale>
    </cfRule>
  </conditionalFormatting>
  <conditionalFormatting sqref="T6:T47">
    <cfRule type="colorScale" priority="382">
      <colorScale>
        <cfvo type="num" val="&quot;0-1.99&quot;"/>
        <cfvo type="num" val="&quot;2.0-2.99&quot;"/>
        <cfvo type="num" val="&quot;3.0-4.0&quot;"/>
        <color theme="5" tint="0.59999389629810485"/>
        <color rgb="FFFFEB84"/>
        <color rgb="FF63BE7B"/>
      </colorScale>
    </cfRule>
  </conditionalFormatting>
  <conditionalFormatting sqref="U6:U47">
    <cfRule type="colorScale" priority="381">
      <colorScale>
        <cfvo type="num" val="0"/>
        <cfvo type="num" val="2"/>
        <cfvo type="num" val="4"/>
        <color theme="5" tint="0.39997558519241921"/>
        <color rgb="FFFFEB84"/>
        <color rgb="FF63BE7B"/>
      </colorScale>
    </cfRule>
  </conditionalFormatting>
  <conditionalFormatting sqref="V6:V47 X6:X47 Z6:Z47 AB6:AB47 AD6:AD47 AF6:AF47 AH6:AH47 AJ6:AJ47 AL6:AL47 AN6:AN47 AP6:AP47 AR6:AR47 AT6:AT47">
    <cfRule type="colorScale" priority="380">
      <colorScale>
        <cfvo type="num" val="&quot;0-1.99&quot;"/>
        <cfvo type="num" val="&quot;2.0-2.99&quot;"/>
        <cfvo type="num" val="&quot;3.0-4.0&quot;"/>
        <color theme="5" tint="0.59999389629810485"/>
        <color rgb="FFFFEB84"/>
        <color rgb="FF63BE7B"/>
      </colorScale>
    </cfRule>
  </conditionalFormatting>
  <conditionalFormatting sqref="W6:W47 Y6:Y47 AA6:AA47 AC6:AC47 AE6:AE47 AG6:AG47 AI6:AI47 AK6:AK47 AM6:AM47 AO6:AO47 AQ6:AQ47 AS6:AS47 AU6:AU47">
    <cfRule type="colorScale" priority="379">
      <colorScale>
        <cfvo type="num" val="0"/>
        <cfvo type="num" val="2"/>
        <cfvo type="num" val="4"/>
        <color theme="5" tint="0.39997558519241921"/>
        <color rgb="FFFFEB84"/>
        <color rgb="FF63BE7B"/>
      </colorScale>
    </cfRule>
  </conditionalFormatting>
  <conditionalFormatting sqref="B48:B61">
    <cfRule type="colorScale" priority="378">
      <colorScale>
        <cfvo type="num" val="&quot;0-1.99&quot;"/>
        <cfvo type="num" val="&quot;2.0-2.99&quot;"/>
        <cfvo type="num" val="&quot;3.0-4.0&quot;"/>
        <color theme="5" tint="0.59999389629810485"/>
        <color rgb="FFFFEB84"/>
        <color rgb="FF63BE7B"/>
      </colorScale>
    </cfRule>
  </conditionalFormatting>
  <conditionalFormatting sqref="C48:C61">
    <cfRule type="colorScale" priority="377">
      <colorScale>
        <cfvo type="num" val="0"/>
        <cfvo type="num" val="2"/>
        <cfvo type="num" val="4"/>
        <color theme="5" tint="0.39997558519241921"/>
        <color rgb="FFFFEB84"/>
        <color rgb="FF63BE7B"/>
      </colorScale>
    </cfRule>
  </conditionalFormatting>
  <conditionalFormatting sqref="D48:D61">
    <cfRule type="colorScale" priority="376">
      <colorScale>
        <cfvo type="num" val="&quot;0-1.99&quot;"/>
        <cfvo type="num" val="&quot;2.0-2.99&quot;"/>
        <cfvo type="num" val="&quot;3.0-4.0&quot;"/>
        <color theme="5" tint="0.59999389629810485"/>
        <color rgb="FFFFEB84"/>
        <color rgb="FF63BE7B"/>
      </colorScale>
    </cfRule>
  </conditionalFormatting>
  <conditionalFormatting sqref="E48:E61">
    <cfRule type="colorScale" priority="375">
      <colorScale>
        <cfvo type="num" val="0"/>
        <cfvo type="num" val="2"/>
        <cfvo type="num" val="4"/>
        <color theme="5" tint="0.39997558519241921"/>
        <color rgb="FFFFEB84"/>
        <color rgb="FF63BE7B"/>
      </colorScale>
    </cfRule>
  </conditionalFormatting>
  <conditionalFormatting sqref="F48:F61">
    <cfRule type="colorScale" priority="374">
      <colorScale>
        <cfvo type="num" val="&quot;0-1.99&quot;"/>
        <cfvo type="num" val="&quot;2.0-2.99&quot;"/>
        <cfvo type="num" val="&quot;3.0-4.0&quot;"/>
        <color theme="5" tint="0.59999389629810485"/>
        <color rgb="FFFFEB84"/>
        <color rgb="FF63BE7B"/>
      </colorScale>
    </cfRule>
  </conditionalFormatting>
  <conditionalFormatting sqref="G48:G61">
    <cfRule type="colorScale" priority="373">
      <colorScale>
        <cfvo type="num" val="0"/>
        <cfvo type="num" val="2"/>
        <cfvo type="num" val="4"/>
        <color theme="5" tint="0.39997558519241921"/>
        <color rgb="FFFFEB84"/>
        <color rgb="FF63BE7B"/>
      </colorScale>
    </cfRule>
  </conditionalFormatting>
  <conditionalFormatting sqref="H48:H61">
    <cfRule type="colorScale" priority="372">
      <colorScale>
        <cfvo type="num" val="&quot;0-1.99&quot;"/>
        <cfvo type="num" val="&quot;2.0-2.99&quot;"/>
        <cfvo type="num" val="&quot;3.0-4.0&quot;"/>
        <color theme="5" tint="0.59999389629810485"/>
        <color rgb="FFFFEB84"/>
        <color rgb="FF63BE7B"/>
      </colorScale>
    </cfRule>
  </conditionalFormatting>
  <conditionalFormatting sqref="I48:I61">
    <cfRule type="colorScale" priority="371">
      <colorScale>
        <cfvo type="num" val="0"/>
        <cfvo type="num" val="2"/>
        <cfvo type="num" val="4"/>
        <color theme="5" tint="0.39997558519241921"/>
        <color rgb="FFFFEB84"/>
        <color rgb="FF63BE7B"/>
      </colorScale>
    </cfRule>
  </conditionalFormatting>
  <conditionalFormatting sqref="J48:J61">
    <cfRule type="colorScale" priority="370">
      <colorScale>
        <cfvo type="num" val="&quot;0-1.99&quot;"/>
        <cfvo type="num" val="&quot;2.0-2.99&quot;"/>
        <cfvo type="num" val="&quot;3.0-4.0&quot;"/>
        <color theme="5" tint="0.59999389629810485"/>
        <color rgb="FFFFEB84"/>
        <color rgb="FF63BE7B"/>
      </colorScale>
    </cfRule>
  </conditionalFormatting>
  <conditionalFormatting sqref="K48:K61">
    <cfRule type="colorScale" priority="369">
      <colorScale>
        <cfvo type="num" val="0"/>
        <cfvo type="num" val="2"/>
        <cfvo type="num" val="4"/>
        <color theme="5" tint="0.39997558519241921"/>
        <color rgb="FFFFEB84"/>
        <color rgb="FF63BE7B"/>
      </colorScale>
    </cfRule>
  </conditionalFormatting>
  <conditionalFormatting sqref="L48:L61">
    <cfRule type="colorScale" priority="368">
      <colorScale>
        <cfvo type="num" val="&quot;0-1.99&quot;"/>
        <cfvo type="num" val="&quot;2.0-2.99&quot;"/>
        <cfvo type="num" val="&quot;3.0-4.0&quot;"/>
        <color theme="5" tint="0.59999389629810485"/>
        <color rgb="FFFFEB84"/>
        <color rgb="FF63BE7B"/>
      </colorScale>
    </cfRule>
  </conditionalFormatting>
  <conditionalFormatting sqref="M48:M61">
    <cfRule type="colorScale" priority="367">
      <colorScale>
        <cfvo type="num" val="0"/>
        <cfvo type="num" val="2"/>
        <cfvo type="num" val="4"/>
        <color theme="5" tint="0.39997558519241921"/>
        <color rgb="FFFFEB84"/>
        <color rgb="FF63BE7B"/>
      </colorScale>
    </cfRule>
  </conditionalFormatting>
  <conditionalFormatting sqref="N48:N61">
    <cfRule type="colorScale" priority="366">
      <colorScale>
        <cfvo type="num" val="&quot;0-1.99&quot;"/>
        <cfvo type="num" val="&quot;2.0-2.99&quot;"/>
        <cfvo type="num" val="&quot;3.0-4.0&quot;"/>
        <color theme="5" tint="0.59999389629810485"/>
        <color rgb="FFFFEB84"/>
        <color rgb="FF63BE7B"/>
      </colorScale>
    </cfRule>
  </conditionalFormatting>
  <conditionalFormatting sqref="O48:O61">
    <cfRule type="colorScale" priority="365">
      <colorScale>
        <cfvo type="num" val="0"/>
        <cfvo type="num" val="2"/>
        <cfvo type="num" val="4"/>
        <color theme="5" tint="0.39997558519241921"/>
        <color rgb="FFFFEB84"/>
        <color rgb="FF63BE7B"/>
      </colorScale>
    </cfRule>
  </conditionalFormatting>
  <conditionalFormatting sqref="P48:P61">
    <cfRule type="colorScale" priority="364">
      <colorScale>
        <cfvo type="num" val="&quot;0-1.99&quot;"/>
        <cfvo type="num" val="&quot;2.0-2.99&quot;"/>
        <cfvo type="num" val="&quot;3.0-4.0&quot;"/>
        <color theme="5" tint="0.59999389629810485"/>
        <color rgb="FFFFEB84"/>
        <color rgb="FF63BE7B"/>
      </colorScale>
    </cfRule>
  </conditionalFormatting>
  <conditionalFormatting sqref="Q48:Q61">
    <cfRule type="colorScale" priority="363">
      <colorScale>
        <cfvo type="num" val="0"/>
        <cfvo type="num" val="2"/>
        <cfvo type="num" val="4"/>
        <color theme="5" tint="0.39997558519241921"/>
        <color rgb="FFFFEB84"/>
        <color rgb="FF63BE7B"/>
      </colorScale>
    </cfRule>
  </conditionalFormatting>
  <conditionalFormatting sqref="R48:R61">
    <cfRule type="colorScale" priority="362">
      <colorScale>
        <cfvo type="num" val="&quot;0-1.99&quot;"/>
        <cfvo type="num" val="&quot;2.0-2.99&quot;"/>
        <cfvo type="num" val="&quot;3.0-4.0&quot;"/>
        <color theme="5" tint="0.59999389629810485"/>
        <color rgb="FFFFEB84"/>
        <color rgb="FF63BE7B"/>
      </colorScale>
    </cfRule>
  </conditionalFormatting>
  <conditionalFormatting sqref="S48:S61">
    <cfRule type="colorScale" priority="361">
      <colorScale>
        <cfvo type="num" val="0"/>
        <cfvo type="num" val="2"/>
        <cfvo type="num" val="4"/>
        <color theme="5" tint="0.39997558519241921"/>
        <color rgb="FFFFEB84"/>
        <color rgb="FF63BE7B"/>
      </colorScale>
    </cfRule>
  </conditionalFormatting>
  <conditionalFormatting sqref="T48:T61">
    <cfRule type="colorScale" priority="360">
      <colorScale>
        <cfvo type="num" val="&quot;0-1.99&quot;"/>
        <cfvo type="num" val="&quot;2.0-2.99&quot;"/>
        <cfvo type="num" val="&quot;3.0-4.0&quot;"/>
        <color theme="5" tint="0.59999389629810485"/>
        <color rgb="FFFFEB84"/>
        <color rgb="FF63BE7B"/>
      </colorScale>
    </cfRule>
  </conditionalFormatting>
  <conditionalFormatting sqref="U48:U61">
    <cfRule type="colorScale" priority="359">
      <colorScale>
        <cfvo type="num" val="0"/>
        <cfvo type="num" val="2"/>
        <cfvo type="num" val="4"/>
        <color theme="5" tint="0.39997558519241921"/>
        <color rgb="FFFFEB84"/>
        <color rgb="FF63BE7B"/>
      </colorScale>
    </cfRule>
  </conditionalFormatting>
  <conditionalFormatting sqref="V48:V61">
    <cfRule type="colorScale" priority="358">
      <colorScale>
        <cfvo type="num" val="&quot;0-1.99&quot;"/>
        <cfvo type="num" val="&quot;2.0-2.99&quot;"/>
        <cfvo type="num" val="&quot;3.0-4.0&quot;"/>
        <color theme="5" tint="0.59999389629810485"/>
        <color rgb="FFFFEB84"/>
        <color rgb="FF63BE7B"/>
      </colorScale>
    </cfRule>
  </conditionalFormatting>
  <conditionalFormatting sqref="W48:W61">
    <cfRule type="colorScale" priority="357">
      <colorScale>
        <cfvo type="num" val="0"/>
        <cfvo type="num" val="2"/>
        <cfvo type="num" val="4"/>
        <color theme="5" tint="0.39997558519241921"/>
        <color rgb="FFFFEB84"/>
        <color rgb="FF63BE7B"/>
      </colorScale>
    </cfRule>
  </conditionalFormatting>
  <conditionalFormatting sqref="X48:X61">
    <cfRule type="colorScale" priority="356">
      <colorScale>
        <cfvo type="num" val="&quot;0-1.99&quot;"/>
        <cfvo type="num" val="&quot;2.0-2.99&quot;"/>
        <cfvo type="num" val="&quot;3.0-4.0&quot;"/>
        <color theme="5" tint="0.59999389629810485"/>
        <color rgb="FFFFEB84"/>
        <color rgb="FF63BE7B"/>
      </colorScale>
    </cfRule>
  </conditionalFormatting>
  <conditionalFormatting sqref="Y48:Y61">
    <cfRule type="colorScale" priority="355">
      <colorScale>
        <cfvo type="num" val="0"/>
        <cfvo type="num" val="2"/>
        <cfvo type="num" val="4"/>
        <color theme="5" tint="0.39997558519241921"/>
        <color rgb="FFFFEB84"/>
        <color rgb="FF63BE7B"/>
      </colorScale>
    </cfRule>
  </conditionalFormatting>
  <conditionalFormatting sqref="Z48:Z61">
    <cfRule type="colorScale" priority="354">
      <colorScale>
        <cfvo type="num" val="&quot;0-1.99&quot;"/>
        <cfvo type="num" val="&quot;2.0-2.99&quot;"/>
        <cfvo type="num" val="&quot;3.0-4.0&quot;"/>
        <color theme="5" tint="0.59999389629810485"/>
        <color rgb="FFFFEB84"/>
        <color rgb="FF63BE7B"/>
      </colorScale>
    </cfRule>
  </conditionalFormatting>
  <conditionalFormatting sqref="AA48:AA61">
    <cfRule type="colorScale" priority="353">
      <colorScale>
        <cfvo type="num" val="0"/>
        <cfvo type="num" val="2"/>
        <cfvo type="num" val="4"/>
        <color theme="5" tint="0.39997558519241921"/>
        <color rgb="FFFFEB84"/>
        <color rgb="FF63BE7B"/>
      </colorScale>
    </cfRule>
  </conditionalFormatting>
  <conditionalFormatting sqref="AB48:AB61">
    <cfRule type="colorScale" priority="352">
      <colorScale>
        <cfvo type="num" val="&quot;0-1.99&quot;"/>
        <cfvo type="num" val="&quot;2.0-2.99&quot;"/>
        <cfvo type="num" val="&quot;3.0-4.0&quot;"/>
        <color theme="5" tint="0.59999389629810485"/>
        <color rgb="FFFFEB84"/>
        <color rgb="FF63BE7B"/>
      </colorScale>
    </cfRule>
  </conditionalFormatting>
  <conditionalFormatting sqref="AC48:AC61">
    <cfRule type="colorScale" priority="351">
      <colorScale>
        <cfvo type="num" val="0"/>
        <cfvo type="num" val="2"/>
        <cfvo type="num" val="4"/>
        <color theme="5" tint="0.39997558519241921"/>
        <color rgb="FFFFEB84"/>
        <color rgb="FF63BE7B"/>
      </colorScale>
    </cfRule>
  </conditionalFormatting>
  <conditionalFormatting sqref="AD48:AD61">
    <cfRule type="colorScale" priority="350">
      <colorScale>
        <cfvo type="num" val="&quot;0-1.99&quot;"/>
        <cfvo type="num" val="&quot;2.0-2.99&quot;"/>
        <cfvo type="num" val="&quot;3.0-4.0&quot;"/>
        <color theme="5" tint="0.59999389629810485"/>
        <color rgb="FFFFEB84"/>
        <color rgb="FF63BE7B"/>
      </colorScale>
    </cfRule>
  </conditionalFormatting>
  <conditionalFormatting sqref="AE48:AE61">
    <cfRule type="colorScale" priority="349">
      <colorScale>
        <cfvo type="num" val="0"/>
        <cfvo type="num" val="2"/>
        <cfvo type="num" val="4"/>
        <color theme="5" tint="0.39997558519241921"/>
        <color rgb="FFFFEB84"/>
        <color rgb="FF63BE7B"/>
      </colorScale>
    </cfRule>
  </conditionalFormatting>
  <conditionalFormatting sqref="AF48:AF61">
    <cfRule type="colorScale" priority="348">
      <colorScale>
        <cfvo type="num" val="&quot;0-1.99&quot;"/>
        <cfvo type="num" val="&quot;2.0-2.99&quot;"/>
        <cfvo type="num" val="&quot;3.0-4.0&quot;"/>
        <color theme="5" tint="0.59999389629810485"/>
        <color rgb="FFFFEB84"/>
        <color rgb="FF63BE7B"/>
      </colorScale>
    </cfRule>
  </conditionalFormatting>
  <conditionalFormatting sqref="AG48:AG61">
    <cfRule type="colorScale" priority="347">
      <colorScale>
        <cfvo type="num" val="0"/>
        <cfvo type="num" val="2"/>
        <cfvo type="num" val="4"/>
        <color theme="5" tint="0.39997558519241921"/>
        <color rgb="FFFFEB84"/>
        <color rgb="FF63BE7B"/>
      </colorScale>
    </cfRule>
  </conditionalFormatting>
  <conditionalFormatting sqref="AH48:AH61">
    <cfRule type="colorScale" priority="346">
      <colorScale>
        <cfvo type="num" val="&quot;0-1.99&quot;"/>
        <cfvo type="num" val="&quot;2.0-2.99&quot;"/>
        <cfvo type="num" val="&quot;3.0-4.0&quot;"/>
        <color theme="5" tint="0.59999389629810485"/>
        <color rgb="FFFFEB84"/>
        <color rgb="FF63BE7B"/>
      </colorScale>
    </cfRule>
  </conditionalFormatting>
  <conditionalFormatting sqref="AI48:AI61">
    <cfRule type="colorScale" priority="345">
      <colorScale>
        <cfvo type="num" val="0"/>
        <cfvo type="num" val="2"/>
        <cfvo type="num" val="4"/>
        <color theme="5" tint="0.39997558519241921"/>
        <color rgb="FFFFEB84"/>
        <color rgb="FF63BE7B"/>
      </colorScale>
    </cfRule>
  </conditionalFormatting>
  <conditionalFormatting sqref="AJ48:AJ61">
    <cfRule type="colorScale" priority="344">
      <colorScale>
        <cfvo type="num" val="&quot;0-1.99&quot;"/>
        <cfvo type="num" val="&quot;2.0-2.99&quot;"/>
        <cfvo type="num" val="&quot;3.0-4.0&quot;"/>
        <color theme="5" tint="0.59999389629810485"/>
        <color rgb="FFFFEB84"/>
        <color rgb="FF63BE7B"/>
      </colorScale>
    </cfRule>
  </conditionalFormatting>
  <conditionalFormatting sqref="AK48:AK61">
    <cfRule type="colorScale" priority="343">
      <colorScale>
        <cfvo type="num" val="0"/>
        <cfvo type="num" val="2"/>
        <cfvo type="num" val="4"/>
        <color theme="5" tint="0.39997558519241921"/>
        <color rgb="FFFFEB84"/>
        <color rgb="FF63BE7B"/>
      </colorScale>
    </cfRule>
  </conditionalFormatting>
  <conditionalFormatting sqref="AL48:AL61">
    <cfRule type="colorScale" priority="342">
      <colorScale>
        <cfvo type="num" val="&quot;0-1.99&quot;"/>
        <cfvo type="num" val="&quot;2.0-2.99&quot;"/>
        <cfvo type="num" val="&quot;3.0-4.0&quot;"/>
        <color theme="5" tint="0.59999389629810485"/>
        <color rgb="FFFFEB84"/>
        <color rgb="FF63BE7B"/>
      </colorScale>
    </cfRule>
  </conditionalFormatting>
  <conditionalFormatting sqref="AM48:AM61">
    <cfRule type="colorScale" priority="341">
      <colorScale>
        <cfvo type="num" val="0"/>
        <cfvo type="num" val="2"/>
        <cfvo type="num" val="4"/>
        <color theme="5" tint="0.39997558519241921"/>
        <color rgb="FFFFEB84"/>
        <color rgb="FF63BE7B"/>
      </colorScale>
    </cfRule>
  </conditionalFormatting>
  <conditionalFormatting sqref="AN48:AN61">
    <cfRule type="colorScale" priority="340">
      <colorScale>
        <cfvo type="num" val="&quot;0-1.99&quot;"/>
        <cfvo type="num" val="&quot;2.0-2.99&quot;"/>
        <cfvo type="num" val="&quot;3.0-4.0&quot;"/>
        <color theme="5" tint="0.59999389629810485"/>
        <color rgb="FFFFEB84"/>
        <color rgb="FF63BE7B"/>
      </colorScale>
    </cfRule>
  </conditionalFormatting>
  <conditionalFormatting sqref="AO48:AO61">
    <cfRule type="colorScale" priority="339">
      <colorScale>
        <cfvo type="num" val="0"/>
        <cfvo type="num" val="2"/>
        <cfvo type="num" val="4"/>
        <color theme="5" tint="0.39997558519241921"/>
        <color rgb="FFFFEB84"/>
        <color rgb="FF63BE7B"/>
      </colorScale>
    </cfRule>
  </conditionalFormatting>
  <conditionalFormatting sqref="AP48:AP61">
    <cfRule type="colorScale" priority="338">
      <colorScale>
        <cfvo type="num" val="&quot;0-1.99&quot;"/>
        <cfvo type="num" val="&quot;2.0-2.99&quot;"/>
        <cfvo type="num" val="&quot;3.0-4.0&quot;"/>
        <color theme="5" tint="0.59999389629810485"/>
        <color rgb="FFFFEB84"/>
        <color rgb="FF63BE7B"/>
      </colorScale>
    </cfRule>
  </conditionalFormatting>
  <conditionalFormatting sqref="AQ48:AQ61">
    <cfRule type="colorScale" priority="337">
      <colorScale>
        <cfvo type="num" val="0"/>
        <cfvo type="num" val="2"/>
        <cfvo type="num" val="4"/>
        <color theme="5" tint="0.39997558519241921"/>
        <color rgb="FFFFEB84"/>
        <color rgb="FF63BE7B"/>
      </colorScale>
    </cfRule>
  </conditionalFormatting>
  <conditionalFormatting sqref="AR48:AR61">
    <cfRule type="colorScale" priority="336">
      <colorScale>
        <cfvo type="num" val="&quot;0-1.99&quot;"/>
        <cfvo type="num" val="&quot;2.0-2.99&quot;"/>
        <cfvo type="num" val="&quot;3.0-4.0&quot;"/>
        <color theme="5" tint="0.59999389629810485"/>
        <color rgb="FFFFEB84"/>
        <color rgb="FF63BE7B"/>
      </colorScale>
    </cfRule>
  </conditionalFormatting>
  <conditionalFormatting sqref="AS48:AS61">
    <cfRule type="colorScale" priority="335">
      <colorScale>
        <cfvo type="num" val="0"/>
        <cfvo type="num" val="2"/>
        <cfvo type="num" val="4"/>
        <color theme="5" tint="0.39997558519241921"/>
        <color rgb="FFFFEB84"/>
        <color rgb="FF63BE7B"/>
      </colorScale>
    </cfRule>
  </conditionalFormatting>
  <conditionalFormatting sqref="AT48:AT61">
    <cfRule type="colorScale" priority="334">
      <colorScale>
        <cfvo type="num" val="&quot;0-1.99&quot;"/>
        <cfvo type="num" val="&quot;2.0-2.99&quot;"/>
        <cfvo type="num" val="&quot;3.0-4.0&quot;"/>
        <color theme="5" tint="0.59999389629810485"/>
        <color rgb="FFFFEB84"/>
        <color rgb="FF63BE7B"/>
      </colorScale>
    </cfRule>
  </conditionalFormatting>
  <conditionalFormatting sqref="AU48:AU61">
    <cfRule type="colorScale" priority="333">
      <colorScale>
        <cfvo type="num" val="0"/>
        <cfvo type="num" val="2"/>
        <cfvo type="num" val="4"/>
        <color theme="5" tint="0.39997558519241921"/>
        <color rgb="FFFFEB84"/>
        <color rgb="FF63BE7B"/>
      </colorScale>
    </cfRule>
  </conditionalFormatting>
  <conditionalFormatting sqref="AV98:AW1048576">
    <cfRule type="colorScale" priority="332">
      <colorScale>
        <cfvo type="num" val="&quot;0-1.99&quot;"/>
        <cfvo type="num" val="&quot;2.0-2.99&quot;"/>
        <cfvo type="num" val="&quot;3.0-4.0&quot;"/>
        <color theme="5" tint="0.59999389629810485"/>
        <color rgb="FFFFEB84"/>
        <color rgb="FF63BE7B"/>
      </colorScale>
    </cfRule>
  </conditionalFormatting>
  <conditionalFormatting sqref="AV6:AV47">
    <cfRule type="colorScale" priority="331">
      <colorScale>
        <cfvo type="num" val="&quot;0-1.99&quot;"/>
        <cfvo type="num" val="&quot;2.0-2.99&quot;"/>
        <cfvo type="num" val="&quot;3.0-4.0&quot;"/>
        <color theme="5" tint="0.59999389629810485"/>
        <color rgb="FFFFEB84"/>
        <color rgb="FF63BE7B"/>
      </colorScale>
    </cfRule>
  </conditionalFormatting>
  <conditionalFormatting sqref="AW6:AW47">
    <cfRule type="colorScale" priority="330">
      <colorScale>
        <cfvo type="num" val="0"/>
        <cfvo type="num" val="2"/>
        <cfvo type="num" val="4"/>
        <color theme="5" tint="0.39997558519241921"/>
        <color rgb="FFFFEB84"/>
        <color rgb="FF63BE7B"/>
      </colorScale>
    </cfRule>
  </conditionalFormatting>
  <conditionalFormatting sqref="AV48:AV61">
    <cfRule type="colorScale" priority="329">
      <colorScale>
        <cfvo type="num" val="&quot;0-1.99&quot;"/>
        <cfvo type="num" val="&quot;2.0-2.99&quot;"/>
        <cfvo type="num" val="&quot;3.0-4.0&quot;"/>
        <color theme="5" tint="0.59999389629810485"/>
        <color rgb="FFFFEB84"/>
        <color rgb="FF63BE7B"/>
      </colorScale>
    </cfRule>
  </conditionalFormatting>
  <conditionalFormatting sqref="AW48:AW61">
    <cfRule type="colorScale" priority="328">
      <colorScale>
        <cfvo type="num" val="0"/>
        <cfvo type="num" val="2"/>
        <cfvo type="num" val="4"/>
        <color theme="5" tint="0.39997558519241921"/>
        <color rgb="FFFFEB84"/>
        <color rgb="FF63BE7B"/>
      </colorScale>
    </cfRule>
  </conditionalFormatting>
  <conditionalFormatting sqref="AX98:AY1048576">
    <cfRule type="colorScale" priority="327">
      <colorScale>
        <cfvo type="num" val="&quot;0-1.99&quot;"/>
        <cfvo type="num" val="&quot;2.0-2.99&quot;"/>
        <cfvo type="num" val="&quot;3.0-4.0&quot;"/>
        <color theme="5" tint="0.59999389629810485"/>
        <color rgb="FFFFEB84"/>
        <color rgb="FF63BE7B"/>
      </colorScale>
    </cfRule>
  </conditionalFormatting>
  <conditionalFormatting sqref="AX6:AX47">
    <cfRule type="colorScale" priority="326">
      <colorScale>
        <cfvo type="num" val="&quot;0-1.99&quot;"/>
        <cfvo type="num" val="&quot;2.0-2.99&quot;"/>
        <cfvo type="num" val="&quot;3.0-4.0&quot;"/>
        <color theme="5" tint="0.59999389629810485"/>
        <color rgb="FFFFEB84"/>
        <color rgb="FF63BE7B"/>
      </colorScale>
    </cfRule>
  </conditionalFormatting>
  <conditionalFormatting sqref="AY6:AY47">
    <cfRule type="colorScale" priority="325">
      <colorScale>
        <cfvo type="num" val="0"/>
        <cfvo type="num" val="2"/>
        <cfvo type="num" val="4"/>
        <color theme="5" tint="0.39997558519241921"/>
        <color rgb="FFFFEB84"/>
        <color rgb="FF63BE7B"/>
      </colorScale>
    </cfRule>
  </conditionalFormatting>
  <conditionalFormatting sqref="AX48:AX61">
    <cfRule type="colorScale" priority="324">
      <colorScale>
        <cfvo type="num" val="&quot;0-1.99&quot;"/>
        <cfvo type="num" val="&quot;2.0-2.99&quot;"/>
        <cfvo type="num" val="&quot;3.0-4.0&quot;"/>
        <color theme="5" tint="0.59999389629810485"/>
        <color rgb="FFFFEB84"/>
        <color rgb="FF63BE7B"/>
      </colorScale>
    </cfRule>
  </conditionalFormatting>
  <conditionalFormatting sqref="AY48:AY61">
    <cfRule type="colorScale" priority="323">
      <colorScale>
        <cfvo type="num" val="0"/>
        <cfvo type="num" val="2"/>
        <cfvo type="num" val="4"/>
        <color theme="5" tint="0.39997558519241921"/>
        <color rgb="FFFFEB84"/>
        <color rgb="FF63BE7B"/>
      </colorScale>
    </cfRule>
  </conditionalFormatting>
  <conditionalFormatting sqref="AZ98:BA1048576">
    <cfRule type="colorScale" priority="322">
      <colorScale>
        <cfvo type="num" val="&quot;0-1.99&quot;"/>
        <cfvo type="num" val="&quot;2.0-2.99&quot;"/>
        <cfvo type="num" val="&quot;3.0-4.0&quot;"/>
        <color theme="5" tint="0.59999389629810485"/>
        <color rgb="FFFFEB84"/>
        <color rgb="FF63BE7B"/>
      </colorScale>
    </cfRule>
  </conditionalFormatting>
  <conditionalFormatting sqref="AZ6:AZ47">
    <cfRule type="colorScale" priority="321">
      <colorScale>
        <cfvo type="num" val="&quot;0-1.99&quot;"/>
        <cfvo type="num" val="&quot;2.0-2.99&quot;"/>
        <cfvo type="num" val="&quot;3.0-4.0&quot;"/>
        <color theme="5" tint="0.59999389629810485"/>
        <color rgb="FFFFEB84"/>
        <color rgb="FF63BE7B"/>
      </colorScale>
    </cfRule>
  </conditionalFormatting>
  <conditionalFormatting sqref="BA6:BA47">
    <cfRule type="colorScale" priority="320">
      <colorScale>
        <cfvo type="num" val="0"/>
        <cfvo type="num" val="2"/>
        <cfvo type="num" val="4"/>
        <color theme="5" tint="0.39997558519241921"/>
        <color rgb="FFFFEB84"/>
        <color rgb="FF63BE7B"/>
      </colorScale>
    </cfRule>
  </conditionalFormatting>
  <conditionalFormatting sqref="AZ48:AZ61">
    <cfRule type="colorScale" priority="319">
      <colorScale>
        <cfvo type="num" val="&quot;0-1.99&quot;"/>
        <cfvo type="num" val="&quot;2.0-2.99&quot;"/>
        <cfvo type="num" val="&quot;3.0-4.0&quot;"/>
        <color theme="5" tint="0.59999389629810485"/>
        <color rgb="FFFFEB84"/>
        <color rgb="FF63BE7B"/>
      </colorScale>
    </cfRule>
  </conditionalFormatting>
  <conditionalFormatting sqref="BA48:BA61">
    <cfRule type="colorScale" priority="318">
      <colorScale>
        <cfvo type="num" val="0"/>
        <cfvo type="num" val="2"/>
        <cfvo type="num" val="4"/>
        <color theme="5" tint="0.39997558519241921"/>
        <color rgb="FFFFEB84"/>
        <color rgb="FF63BE7B"/>
      </colorScale>
    </cfRule>
  </conditionalFormatting>
  <conditionalFormatting sqref="BB98:BC1048576">
    <cfRule type="colorScale" priority="317">
      <colorScale>
        <cfvo type="num" val="&quot;0-1.99&quot;"/>
        <cfvo type="num" val="&quot;2.0-2.99&quot;"/>
        <cfvo type="num" val="&quot;3.0-4.0&quot;"/>
        <color theme="5" tint="0.59999389629810485"/>
        <color rgb="FFFFEB84"/>
        <color rgb="FF63BE7B"/>
      </colorScale>
    </cfRule>
  </conditionalFormatting>
  <conditionalFormatting sqref="BB6:BB47">
    <cfRule type="colorScale" priority="316">
      <colorScale>
        <cfvo type="num" val="&quot;0-1.99&quot;"/>
        <cfvo type="num" val="&quot;2.0-2.99&quot;"/>
        <cfvo type="num" val="&quot;3.0-4.0&quot;"/>
        <color theme="5" tint="0.59999389629810485"/>
        <color rgb="FFFFEB84"/>
        <color rgb="FF63BE7B"/>
      </colorScale>
    </cfRule>
  </conditionalFormatting>
  <conditionalFormatting sqref="BC6:BC47">
    <cfRule type="colorScale" priority="315">
      <colorScale>
        <cfvo type="num" val="0"/>
        <cfvo type="num" val="2"/>
        <cfvo type="num" val="4"/>
        <color theme="5" tint="0.39997558519241921"/>
        <color rgb="FFFFEB84"/>
        <color rgb="FF63BE7B"/>
      </colorScale>
    </cfRule>
  </conditionalFormatting>
  <conditionalFormatting sqref="BB48:BB61">
    <cfRule type="colorScale" priority="314">
      <colorScale>
        <cfvo type="num" val="&quot;0-1.99&quot;"/>
        <cfvo type="num" val="&quot;2.0-2.99&quot;"/>
        <cfvo type="num" val="&quot;3.0-4.0&quot;"/>
        <color theme="5" tint="0.59999389629810485"/>
        <color rgb="FFFFEB84"/>
        <color rgb="FF63BE7B"/>
      </colorScale>
    </cfRule>
  </conditionalFormatting>
  <conditionalFormatting sqref="BC48:BC61">
    <cfRule type="colorScale" priority="313">
      <colorScale>
        <cfvo type="num" val="0"/>
        <cfvo type="num" val="2"/>
        <cfvo type="num" val="4"/>
        <color theme="5" tint="0.39997558519241921"/>
        <color rgb="FFFFEB84"/>
        <color rgb="FF63BE7B"/>
      </colorScale>
    </cfRule>
  </conditionalFormatting>
  <conditionalFormatting sqref="BD98:BE1048576">
    <cfRule type="colorScale" priority="312">
      <colorScale>
        <cfvo type="num" val="&quot;0-1.99&quot;"/>
        <cfvo type="num" val="&quot;2.0-2.99&quot;"/>
        <cfvo type="num" val="&quot;3.0-4.0&quot;"/>
        <color theme="5" tint="0.59999389629810485"/>
        <color rgb="FFFFEB84"/>
        <color rgb="FF63BE7B"/>
      </colorScale>
    </cfRule>
  </conditionalFormatting>
  <conditionalFormatting sqref="BD6:BD47">
    <cfRule type="colorScale" priority="311">
      <colorScale>
        <cfvo type="num" val="&quot;0-1.99&quot;"/>
        <cfvo type="num" val="&quot;2.0-2.99&quot;"/>
        <cfvo type="num" val="&quot;3.0-4.0&quot;"/>
        <color theme="5" tint="0.59999389629810485"/>
        <color rgb="FFFFEB84"/>
        <color rgb="FF63BE7B"/>
      </colorScale>
    </cfRule>
  </conditionalFormatting>
  <conditionalFormatting sqref="BE6:BE47">
    <cfRule type="colorScale" priority="310">
      <colorScale>
        <cfvo type="num" val="0"/>
        <cfvo type="num" val="2"/>
        <cfvo type="num" val="4"/>
        <color theme="5" tint="0.39997558519241921"/>
        <color rgb="FFFFEB84"/>
        <color rgb="FF63BE7B"/>
      </colorScale>
    </cfRule>
  </conditionalFormatting>
  <conditionalFormatting sqref="BD48:BD61">
    <cfRule type="colorScale" priority="309">
      <colorScale>
        <cfvo type="num" val="&quot;0-1.99&quot;"/>
        <cfvo type="num" val="&quot;2.0-2.99&quot;"/>
        <cfvo type="num" val="&quot;3.0-4.0&quot;"/>
        <color theme="5" tint="0.59999389629810485"/>
        <color rgb="FFFFEB84"/>
        <color rgb="FF63BE7B"/>
      </colorScale>
    </cfRule>
  </conditionalFormatting>
  <conditionalFormatting sqref="BE48:BE61">
    <cfRule type="colorScale" priority="308">
      <colorScale>
        <cfvo type="num" val="0"/>
        <cfvo type="num" val="2"/>
        <cfvo type="num" val="4"/>
        <color theme="5" tint="0.39997558519241921"/>
        <color rgb="FFFFEB84"/>
        <color rgb="FF63BE7B"/>
      </colorScale>
    </cfRule>
  </conditionalFormatting>
  <conditionalFormatting sqref="BF98:BG1048576">
    <cfRule type="colorScale" priority="307">
      <colorScale>
        <cfvo type="num" val="&quot;0-1.99&quot;"/>
        <cfvo type="num" val="&quot;2.0-2.99&quot;"/>
        <cfvo type="num" val="&quot;3.0-4.0&quot;"/>
        <color theme="5" tint="0.59999389629810485"/>
        <color rgb="FFFFEB84"/>
        <color rgb="FF63BE7B"/>
      </colorScale>
    </cfRule>
  </conditionalFormatting>
  <conditionalFormatting sqref="BF6:BF47">
    <cfRule type="colorScale" priority="306">
      <colorScale>
        <cfvo type="num" val="&quot;0-1.99&quot;"/>
        <cfvo type="num" val="&quot;2.0-2.99&quot;"/>
        <cfvo type="num" val="&quot;3.0-4.0&quot;"/>
        <color theme="5" tint="0.59999389629810485"/>
        <color rgb="FFFFEB84"/>
        <color rgb="FF63BE7B"/>
      </colorScale>
    </cfRule>
  </conditionalFormatting>
  <conditionalFormatting sqref="BG6:BG47">
    <cfRule type="colorScale" priority="305">
      <colorScale>
        <cfvo type="num" val="0"/>
        <cfvo type="num" val="2"/>
        <cfvo type="num" val="4"/>
        <color theme="5" tint="0.39997558519241921"/>
        <color rgb="FFFFEB84"/>
        <color rgb="FF63BE7B"/>
      </colorScale>
    </cfRule>
  </conditionalFormatting>
  <conditionalFormatting sqref="BF48:BF61">
    <cfRule type="colorScale" priority="304">
      <colorScale>
        <cfvo type="num" val="&quot;0-1.99&quot;"/>
        <cfvo type="num" val="&quot;2.0-2.99&quot;"/>
        <cfvo type="num" val="&quot;3.0-4.0&quot;"/>
        <color theme="5" tint="0.59999389629810485"/>
        <color rgb="FFFFEB84"/>
        <color rgb="FF63BE7B"/>
      </colorScale>
    </cfRule>
  </conditionalFormatting>
  <conditionalFormatting sqref="BG48:BG61">
    <cfRule type="colorScale" priority="303">
      <colorScale>
        <cfvo type="num" val="0"/>
        <cfvo type="num" val="2"/>
        <cfvo type="num" val="4"/>
        <color theme="5" tint="0.39997558519241921"/>
        <color rgb="FFFFEB84"/>
        <color rgb="FF63BE7B"/>
      </colorScale>
    </cfRule>
  </conditionalFormatting>
  <conditionalFormatting sqref="BH98:BI1048576">
    <cfRule type="colorScale" priority="302">
      <colorScale>
        <cfvo type="num" val="&quot;0-1.99&quot;"/>
        <cfvo type="num" val="&quot;2.0-2.99&quot;"/>
        <cfvo type="num" val="&quot;3.0-4.0&quot;"/>
        <color theme="5" tint="0.59999389629810485"/>
        <color rgb="FFFFEB84"/>
        <color rgb="FF63BE7B"/>
      </colorScale>
    </cfRule>
  </conditionalFormatting>
  <conditionalFormatting sqref="BH6:BH47">
    <cfRule type="colorScale" priority="301">
      <colorScale>
        <cfvo type="num" val="&quot;0-1.99&quot;"/>
        <cfvo type="num" val="&quot;2.0-2.99&quot;"/>
        <cfvo type="num" val="&quot;3.0-4.0&quot;"/>
        <color theme="5" tint="0.59999389629810485"/>
        <color rgb="FFFFEB84"/>
        <color rgb="FF63BE7B"/>
      </colorScale>
    </cfRule>
  </conditionalFormatting>
  <conditionalFormatting sqref="BI6:BI47">
    <cfRule type="colorScale" priority="300">
      <colorScale>
        <cfvo type="num" val="0"/>
        <cfvo type="num" val="2"/>
        <cfvo type="num" val="4"/>
        <color theme="5" tint="0.39997558519241921"/>
        <color rgb="FFFFEB84"/>
        <color rgb="FF63BE7B"/>
      </colorScale>
    </cfRule>
  </conditionalFormatting>
  <conditionalFormatting sqref="BH48:BH61">
    <cfRule type="colorScale" priority="299">
      <colorScale>
        <cfvo type="num" val="&quot;0-1.99&quot;"/>
        <cfvo type="num" val="&quot;2.0-2.99&quot;"/>
        <cfvo type="num" val="&quot;3.0-4.0&quot;"/>
        <color theme="5" tint="0.59999389629810485"/>
        <color rgb="FFFFEB84"/>
        <color rgb="FF63BE7B"/>
      </colorScale>
    </cfRule>
  </conditionalFormatting>
  <conditionalFormatting sqref="BI48:BI61">
    <cfRule type="colorScale" priority="298">
      <colorScale>
        <cfvo type="num" val="0"/>
        <cfvo type="num" val="2"/>
        <cfvo type="num" val="4"/>
        <color theme="5" tint="0.39997558519241921"/>
        <color rgb="FFFFEB84"/>
        <color rgb="FF63BE7B"/>
      </colorScale>
    </cfRule>
  </conditionalFormatting>
  <conditionalFormatting sqref="BJ98:BK1048576">
    <cfRule type="colorScale" priority="297">
      <colorScale>
        <cfvo type="num" val="&quot;0-1.99&quot;"/>
        <cfvo type="num" val="&quot;2.0-2.99&quot;"/>
        <cfvo type="num" val="&quot;3.0-4.0&quot;"/>
        <color theme="5" tint="0.59999389629810485"/>
        <color rgb="FFFFEB84"/>
        <color rgb="FF63BE7B"/>
      </colorScale>
    </cfRule>
  </conditionalFormatting>
  <conditionalFormatting sqref="BJ6:BJ47">
    <cfRule type="colorScale" priority="296">
      <colorScale>
        <cfvo type="num" val="&quot;0-1.99&quot;"/>
        <cfvo type="num" val="&quot;2.0-2.99&quot;"/>
        <cfvo type="num" val="&quot;3.0-4.0&quot;"/>
        <color theme="5" tint="0.59999389629810485"/>
        <color rgb="FFFFEB84"/>
        <color rgb="FF63BE7B"/>
      </colorScale>
    </cfRule>
  </conditionalFormatting>
  <conditionalFormatting sqref="BK6:BK47">
    <cfRule type="colorScale" priority="295">
      <colorScale>
        <cfvo type="num" val="0"/>
        <cfvo type="num" val="2"/>
        <cfvo type="num" val="4"/>
        <color theme="5" tint="0.39997558519241921"/>
        <color rgb="FFFFEB84"/>
        <color rgb="FF63BE7B"/>
      </colorScale>
    </cfRule>
  </conditionalFormatting>
  <conditionalFormatting sqref="BJ48:BJ61">
    <cfRule type="colorScale" priority="294">
      <colorScale>
        <cfvo type="num" val="&quot;0-1.99&quot;"/>
        <cfvo type="num" val="&quot;2.0-2.99&quot;"/>
        <cfvo type="num" val="&quot;3.0-4.0&quot;"/>
        <color theme="5" tint="0.59999389629810485"/>
        <color rgb="FFFFEB84"/>
        <color rgb="FF63BE7B"/>
      </colorScale>
    </cfRule>
  </conditionalFormatting>
  <conditionalFormatting sqref="BK48:BK61">
    <cfRule type="colorScale" priority="293">
      <colorScale>
        <cfvo type="num" val="0"/>
        <cfvo type="num" val="2"/>
        <cfvo type="num" val="4"/>
        <color theme="5" tint="0.39997558519241921"/>
        <color rgb="FFFFEB84"/>
        <color rgb="FF63BE7B"/>
      </colorScale>
    </cfRule>
  </conditionalFormatting>
  <conditionalFormatting sqref="BL98:BM1048576">
    <cfRule type="colorScale" priority="292">
      <colorScale>
        <cfvo type="num" val="&quot;0-1.99&quot;"/>
        <cfvo type="num" val="&quot;2.0-2.99&quot;"/>
        <cfvo type="num" val="&quot;3.0-4.0&quot;"/>
        <color theme="5" tint="0.59999389629810485"/>
        <color rgb="FFFFEB84"/>
        <color rgb="FF63BE7B"/>
      </colorScale>
    </cfRule>
  </conditionalFormatting>
  <conditionalFormatting sqref="BL6:BL47">
    <cfRule type="colorScale" priority="291">
      <colorScale>
        <cfvo type="num" val="&quot;0-1.99&quot;"/>
        <cfvo type="num" val="&quot;2.0-2.99&quot;"/>
        <cfvo type="num" val="&quot;3.0-4.0&quot;"/>
        <color theme="5" tint="0.59999389629810485"/>
        <color rgb="FFFFEB84"/>
        <color rgb="FF63BE7B"/>
      </colorScale>
    </cfRule>
  </conditionalFormatting>
  <conditionalFormatting sqref="BM6:BM47">
    <cfRule type="colorScale" priority="290">
      <colorScale>
        <cfvo type="num" val="0"/>
        <cfvo type="num" val="2"/>
        <cfvo type="num" val="4"/>
        <color theme="5" tint="0.39997558519241921"/>
        <color rgb="FFFFEB84"/>
        <color rgb="FF63BE7B"/>
      </colorScale>
    </cfRule>
  </conditionalFormatting>
  <conditionalFormatting sqref="BL48:BL61">
    <cfRule type="colorScale" priority="289">
      <colorScale>
        <cfvo type="num" val="&quot;0-1.99&quot;"/>
        <cfvo type="num" val="&quot;2.0-2.99&quot;"/>
        <cfvo type="num" val="&quot;3.0-4.0&quot;"/>
        <color theme="5" tint="0.59999389629810485"/>
        <color rgb="FFFFEB84"/>
        <color rgb="FF63BE7B"/>
      </colorScale>
    </cfRule>
  </conditionalFormatting>
  <conditionalFormatting sqref="BM48:BM61">
    <cfRule type="colorScale" priority="288">
      <colorScale>
        <cfvo type="num" val="0"/>
        <cfvo type="num" val="2"/>
        <cfvo type="num" val="4"/>
        <color theme="5" tint="0.39997558519241921"/>
        <color rgb="FFFFEB84"/>
        <color rgb="FF63BE7B"/>
      </colorScale>
    </cfRule>
  </conditionalFormatting>
  <conditionalFormatting sqref="BN98:BO1048576">
    <cfRule type="colorScale" priority="287">
      <colorScale>
        <cfvo type="num" val="&quot;0-1.99&quot;"/>
        <cfvo type="num" val="&quot;2.0-2.99&quot;"/>
        <cfvo type="num" val="&quot;3.0-4.0&quot;"/>
        <color theme="5" tint="0.59999389629810485"/>
        <color rgb="FFFFEB84"/>
        <color rgb="FF63BE7B"/>
      </colorScale>
    </cfRule>
  </conditionalFormatting>
  <conditionalFormatting sqref="BN6:BN47">
    <cfRule type="colorScale" priority="286">
      <colorScale>
        <cfvo type="num" val="&quot;0-1.99&quot;"/>
        <cfvo type="num" val="&quot;2.0-2.99&quot;"/>
        <cfvo type="num" val="&quot;3.0-4.0&quot;"/>
        <color theme="5" tint="0.59999389629810485"/>
        <color rgb="FFFFEB84"/>
        <color rgb="FF63BE7B"/>
      </colorScale>
    </cfRule>
  </conditionalFormatting>
  <conditionalFormatting sqref="BO6:BO47">
    <cfRule type="colorScale" priority="285">
      <colorScale>
        <cfvo type="num" val="0"/>
        <cfvo type="num" val="2"/>
        <cfvo type="num" val="4"/>
        <color theme="5" tint="0.39997558519241921"/>
        <color rgb="FFFFEB84"/>
        <color rgb="FF63BE7B"/>
      </colorScale>
    </cfRule>
  </conditionalFormatting>
  <conditionalFormatting sqref="BN48:BN61">
    <cfRule type="colorScale" priority="284">
      <colorScale>
        <cfvo type="num" val="&quot;0-1.99&quot;"/>
        <cfvo type="num" val="&quot;2.0-2.99&quot;"/>
        <cfvo type="num" val="&quot;3.0-4.0&quot;"/>
        <color theme="5" tint="0.59999389629810485"/>
        <color rgb="FFFFEB84"/>
        <color rgb="FF63BE7B"/>
      </colorScale>
    </cfRule>
  </conditionalFormatting>
  <conditionalFormatting sqref="BO48:BO61">
    <cfRule type="colorScale" priority="283">
      <colorScale>
        <cfvo type="num" val="0"/>
        <cfvo type="num" val="2"/>
        <cfvo type="num" val="4"/>
        <color theme="5" tint="0.39997558519241921"/>
        <color rgb="FFFFEB84"/>
        <color rgb="FF63BE7B"/>
      </colorScale>
    </cfRule>
  </conditionalFormatting>
  <conditionalFormatting sqref="BP98:BQ1048576">
    <cfRule type="colorScale" priority="282">
      <colorScale>
        <cfvo type="num" val="&quot;0-1.99&quot;"/>
        <cfvo type="num" val="&quot;2.0-2.99&quot;"/>
        <cfvo type="num" val="&quot;3.0-4.0&quot;"/>
        <color theme="5" tint="0.59999389629810485"/>
        <color rgb="FFFFEB84"/>
        <color rgb="FF63BE7B"/>
      </colorScale>
    </cfRule>
  </conditionalFormatting>
  <conditionalFormatting sqref="BP6:BP47">
    <cfRule type="colorScale" priority="281">
      <colorScale>
        <cfvo type="num" val="&quot;0-1.99&quot;"/>
        <cfvo type="num" val="&quot;2.0-2.99&quot;"/>
        <cfvo type="num" val="&quot;3.0-4.0&quot;"/>
        <color theme="5" tint="0.59999389629810485"/>
        <color rgb="FFFFEB84"/>
        <color rgb="FF63BE7B"/>
      </colorScale>
    </cfRule>
  </conditionalFormatting>
  <conditionalFormatting sqref="BQ6:BQ47">
    <cfRule type="colorScale" priority="280">
      <colorScale>
        <cfvo type="num" val="0"/>
        <cfvo type="num" val="2"/>
        <cfvo type="num" val="4"/>
        <color theme="5" tint="0.39997558519241921"/>
        <color rgb="FFFFEB84"/>
        <color rgb="FF63BE7B"/>
      </colorScale>
    </cfRule>
  </conditionalFormatting>
  <conditionalFormatting sqref="BP48:BP61">
    <cfRule type="colorScale" priority="279">
      <colorScale>
        <cfvo type="num" val="&quot;0-1.99&quot;"/>
        <cfvo type="num" val="&quot;2.0-2.99&quot;"/>
        <cfvo type="num" val="&quot;3.0-4.0&quot;"/>
        <color theme="5" tint="0.59999389629810485"/>
        <color rgb="FFFFEB84"/>
        <color rgb="FF63BE7B"/>
      </colorScale>
    </cfRule>
  </conditionalFormatting>
  <conditionalFormatting sqref="BQ48:BQ61">
    <cfRule type="colorScale" priority="278">
      <colorScale>
        <cfvo type="num" val="0"/>
        <cfvo type="num" val="2"/>
        <cfvo type="num" val="4"/>
        <color theme="5" tint="0.39997558519241921"/>
        <color rgb="FFFFEB84"/>
        <color rgb="FF63BE7B"/>
      </colorScale>
    </cfRule>
  </conditionalFormatting>
  <conditionalFormatting sqref="BR98:BS1048576">
    <cfRule type="colorScale" priority="277">
      <colorScale>
        <cfvo type="num" val="&quot;0-1.99&quot;"/>
        <cfvo type="num" val="&quot;2.0-2.99&quot;"/>
        <cfvo type="num" val="&quot;3.0-4.0&quot;"/>
        <color theme="5" tint="0.59999389629810485"/>
        <color rgb="FFFFEB84"/>
        <color rgb="FF63BE7B"/>
      </colorScale>
    </cfRule>
  </conditionalFormatting>
  <conditionalFormatting sqref="BR6:BR47">
    <cfRule type="colorScale" priority="276">
      <colorScale>
        <cfvo type="num" val="&quot;0-1.99&quot;"/>
        <cfvo type="num" val="&quot;2.0-2.99&quot;"/>
        <cfvo type="num" val="&quot;3.0-4.0&quot;"/>
        <color theme="5" tint="0.59999389629810485"/>
        <color rgb="FFFFEB84"/>
        <color rgb="FF63BE7B"/>
      </colorScale>
    </cfRule>
  </conditionalFormatting>
  <conditionalFormatting sqref="BS6:BS47">
    <cfRule type="colorScale" priority="275">
      <colorScale>
        <cfvo type="num" val="0"/>
        <cfvo type="num" val="2"/>
        <cfvo type="num" val="4"/>
        <color theme="5" tint="0.39997558519241921"/>
        <color rgb="FFFFEB84"/>
        <color rgb="FF63BE7B"/>
      </colorScale>
    </cfRule>
  </conditionalFormatting>
  <conditionalFormatting sqref="BR48:BR61">
    <cfRule type="colorScale" priority="274">
      <colorScale>
        <cfvo type="num" val="&quot;0-1.99&quot;"/>
        <cfvo type="num" val="&quot;2.0-2.99&quot;"/>
        <cfvo type="num" val="&quot;3.0-4.0&quot;"/>
        <color theme="5" tint="0.59999389629810485"/>
        <color rgb="FFFFEB84"/>
        <color rgb="FF63BE7B"/>
      </colorScale>
    </cfRule>
  </conditionalFormatting>
  <conditionalFormatting sqref="BS48:BS61">
    <cfRule type="colorScale" priority="273">
      <colorScale>
        <cfvo type="num" val="0"/>
        <cfvo type="num" val="2"/>
        <cfvo type="num" val="4"/>
        <color theme="5" tint="0.39997558519241921"/>
        <color rgb="FFFFEB84"/>
        <color rgb="FF63BE7B"/>
      </colorScale>
    </cfRule>
  </conditionalFormatting>
  <conditionalFormatting sqref="B62:B68">
    <cfRule type="colorScale" priority="272">
      <colorScale>
        <cfvo type="num" val="&quot;0-1.99&quot;"/>
        <cfvo type="num" val="&quot;2.0-2.99&quot;"/>
        <cfvo type="num" val="&quot;3.0-4.0&quot;"/>
        <color theme="5" tint="0.59999389629810485"/>
        <color rgb="FFFFEB84"/>
        <color rgb="FF63BE7B"/>
      </colorScale>
    </cfRule>
  </conditionalFormatting>
  <conditionalFormatting sqref="C62:C68">
    <cfRule type="colorScale" priority="271">
      <colorScale>
        <cfvo type="num" val="0"/>
        <cfvo type="num" val="2"/>
        <cfvo type="num" val="4"/>
        <color theme="5" tint="0.39997558519241921"/>
        <color rgb="FFFFEB84"/>
        <color rgb="FF63BE7B"/>
      </colorScale>
    </cfRule>
  </conditionalFormatting>
  <conditionalFormatting sqref="B69:B75">
    <cfRule type="colorScale" priority="270">
      <colorScale>
        <cfvo type="num" val="&quot;0-1.99&quot;"/>
        <cfvo type="num" val="&quot;2.0-2.99&quot;"/>
        <cfvo type="num" val="&quot;3.0-4.0&quot;"/>
        <color theme="5" tint="0.59999389629810485"/>
        <color rgb="FFFFEB84"/>
        <color rgb="FF63BE7B"/>
      </colorScale>
    </cfRule>
  </conditionalFormatting>
  <conditionalFormatting sqref="C69:C75">
    <cfRule type="colorScale" priority="269">
      <colorScale>
        <cfvo type="num" val="0"/>
        <cfvo type="num" val="2"/>
        <cfvo type="num" val="4"/>
        <color theme="5" tint="0.39997558519241921"/>
        <color rgb="FFFFEB84"/>
        <color rgb="FF63BE7B"/>
      </colorScale>
    </cfRule>
  </conditionalFormatting>
  <conditionalFormatting sqref="D62:D68">
    <cfRule type="colorScale" priority="268">
      <colorScale>
        <cfvo type="num" val="&quot;0-1.99&quot;"/>
        <cfvo type="num" val="&quot;2.0-2.99&quot;"/>
        <cfvo type="num" val="&quot;3.0-4.0&quot;"/>
        <color theme="5" tint="0.59999389629810485"/>
        <color rgb="FFFFEB84"/>
        <color rgb="FF63BE7B"/>
      </colorScale>
    </cfRule>
  </conditionalFormatting>
  <conditionalFormatting sqref="E62:E68">
    <cfRule type="colorScale" priority="267">
      <colorScale>
        <cfvo type="num" val="0"/>
        <cfvo type="num" val="2"/>
        <cfvo type="num" val="4"/>
        <color theme="5" tint="0.39997558519241921"/>
        <color rgb="FFFFEB84"/>
        <color rgb="FF63BE7B"/>
      </colorScale>
    </cfRule>
  </conditionalFormatting>
  <conditionalFormatting sqref="D69:D75">
    <cfRule type="colorScale" priority="266">
      <colorScale>
        <cfvo type="num" val="&quot;0-1.99&quot;"/>
        <cfvo type="num" val="&quot;2.0-2.99&quot;"/>
        <cfvo type="num" val="&quot;3.0-4.0&quot;"/>
        <color theme="5" tint="0.59999389629810485"/>
        <color rgb="FFFFEB84"/>
        <color rgb="FF63BE7B"/>
      </colorScale>
    </cfRule>
  </conditionalFormatting>
  <conditionalFormatting sqref="E69:E75">
    <cfRule type="colorScale" priority="265">
      <colorScale>
        <cfvo type="num" val="0"/>
        <cfvo type="num" val="2"/>
        <cfvo type="num" val="4"/>
        <color theme="5" tint="0.39997558519241921"/>
        <color rgb="FFFFEB84"/>
        <color rgb="FF63BE7B"/>
      </colorScale>
    </cfRule>
  </conditionalFormatting>
  <conditionalFormatting sqref="F62:F68">
    <cfRule type="colorScale" priority="264">
      <colorScale>
        <cfvo type="num" val="&quot;0-1.99&quot;"/>
        <cfvo type="num" val="&quot;2.0-2.99&quot;"/>
        <cfvo type="num" val="&quot;3.0-4.0&quot;"/>
        <color theme="5" tint="0.59999389629810485"/>
        <color rgb="FFFFEB84"/>
        <color rgb="FF63BE7B"/>
      </colorScale>
    </cfRule>
  </conditionalFormatting>
  <conditionalFormatting sqref="G62:G68">
    <cfRule type="colorScale" priority="263">
      <colorScale>
        <cfvo type="num" val="0"/>
        <cfvo type="num" val="2"/>
        <cfvo type="num" val="4"/>
        <color theme="5" tint="0.39997558519241921"/>
        <color rgb="FFFFEB84"/>
        <color rgb="FF63BE7B"/>
      </colorScale>
    </cfRule>
  </conditionalFormatting>
  <conditionalFormatting sqref="F69:F75">
    <cfRule type="colorScale" priority="262">
      <colorScale>
        <cfvo type="num" val="&quot;0-1.99&quot;"/>
        <cfvo type="num" val="&quot;2.0-2.99&quot;"/>
        <cfvo type="num" val="&quot;3.0-4.0&quot;"/>
        <color theme="5" tint="0.59999389629810485"/>
        <color rgb="FFFFEB84"/>
        <color rgb="FF63BE7B"/>
      </colorScale>
    </cfRule>
  </conditionalFormatting>
  <conditionalFormatting sqref="G69:G75">
    <cfRule type="colorScale" priority="261">
      <colorScale>
        <cfvo type="num" val="0"/>
        <cfvo type="num" val="2"/>
        <cfvo type="num" val="4"/>
        <color theme="5" tint="0.39997558519241921"/>
        <color rgb="FFFFEB84"/>
        <color rgb="FF63BE7B"/>
      </colorScale>
    </cfRule>
  </conditionalFormatting>
  <conditionalFormatting sqref="H62:H68">
    <cfRule type="colorScale" priority="260">
      <colorScale>
        <cfvo type="num" val="&quot;0-1.99&quot;"/>
        <cfvo type="num" val="&quot;2.0-2.99&quot;"/>
        <cfvo type="num" val="&quot;3.0-4.0&quot;"/>
        <color theme="5" tint="0.59999389629810485"/>
        <color rgb="FFFFEB84"/>
        <color rgb="FF63BE7B"/>
      </colorScale>
    </cfRule>
  </conditionalFormatting>
  <conditionalFormatting sqref="I62:I68">
    <cfRule type="colorScale" priority="259">
      <colorScale>
        <cfvo type="num" val="0"/>
        <cfvo type="num" val="2"/>
        <cfvo type="num" val="4"/>
        <color theme="5" tint="0.39997558519241921"/>
        <color rgb="FFFFEB84"/>
        <color rgb="FF63BE7B"/>
      </colorScale>
    </cfRule>
  </conditionalFormatting>
  <conditionalFormatting sqref="H69:H75">
    <cfRule type="colorScale" priority="258">
      <colorScale>
        <cfvo type="num" val="&quot;0-1.99&quot;"/>
        <cfvo type="num" val="&quot;2.0-2.99&quot;"/>
        <cfvo type="num" val="&quot;3.0-4.0&quot;"/>
        <color theme="5" tint="0.59999389629810485"/>
        <color rgb="FFFFEB84"/>
        <color rgb="FF63BE7B"/>
      </colorScale>
    </cfRule>
  </conditionalFormatting>
  <conditionalFormatting sqref="I69:I75">
    <cfRule type="colorScale" priority="257">
      <colorScale>
        <cfvo type="num" val="0"/>
        <cfvo type="num" val="2"/>
        <cfvo type="num" val="4"/>
        <color theme="5" tint="0.39997558519241921"/>
        <color rgb="FFFFEB84"/>
        <color rgb="FF63BE7B"/>
      </colorScale>
    </cfRule>
  </conditionalFormatting>
  <conditionalFormatting sqref="J62:J68">
    <cfRule type="colorScale" priority="256">
      <colorScale>
        <cfvo type="num" val="&quot;0-1.99&quot;"/>
        <cfvo type="num" val="&quot;2.0-2.99&quot;"/>
        <cfvo type="num" val="&quot;3.0-4.0&quot;"/>
        <color theme="5" tint="0.59999389629810485"/>
        <color rgb="FFFFEB84"/>
        <color rgb="FF63BE7B"/>
      </colorScale>
    </cfRule>
  </conditionalFormatting>
  <conditionalFormatting sqref="K62:K68">
    <cfRule type="colorScale" priority="255">
      <colorScale>
        <cfvo type="num" val="0"/>
        <cfvo type="num" val="2"/>
        <cfvo type="num" val="4"/>
        <color theme="5" tint="0.39997558519241921"/>
        <color rgb="FFFFEB84"/>
        <color rgb="FF63BE7B"/>
      </colorScale>
    </cfRule>
  </conditionalFormatting>
  <conditionalFormatting sqref="J69:J75">
    <cfRule type="colorScale" priority="254">
      <colorScale>
        <cfvo type="num" val="&quot;0-1.99&quot;"/>
        <cfvo type="num" val="&quot;2.0-2.99&quot;"/>
        <cfvo type="num" val="&quot;3.0-4.0&quot;"/>
        <color theme="5" tint="0.59999389629810485"/>
        <color rgb="FFFFEB84"/>
        <color rgb="FF63BE7B"/>
      </colorScale>
    </cfRule>
  </conditionalFormatting>
  <conditionalFormatting sqref="K69:K75">
    <cfRule type="colorScale" priority="253">
      <colorScale>
        <cfvo type="num" val="0"/>
        <cfvo type="num" val="2"/>
        <cfvo type="num" val="4"/>
        <color theme="5" tint="0.39997558519241921"/>
        <color rgb="FFFFEB84"/>
        <color rgb="FF63BE7B"/>
      </colorScale>
    </cfRule>
  </conditionalFormatting>
  <conditionalFormatting sqref="L62:L68">
    <cfRule type="colorScale" priority="252">
      <colorScale>
        <cfvo type="num" val="&quot;0-1.99&quot;"/>
        <cfvo type="num" val="&quot;2.0-2.99&quot;"/>
        <cfvo type="num" val="&quot;3.0-4.0&quot;"/>
        <color theme="5" tint="0.59999389629810485"/>
        <color rgb="FFFFEB84"/>
        <color rgb="FF63BE7B"/>
      </colorScale>
    </cfRule>
  </conditionalFormatting>
  <conditionalFormatting sqref="M62:M68">
    <cfRule type="colorScale" priority="251">
      <colorScale>
        <cfvo type="num" val="0"/>
        <cfvo type="num" val="2"/>
        <cfvo type="num" val="4"/>
        <color theme="5" tint="0.39997558519241921"/>
        <color rgb="FFFFEB84"/>
        <color rgb="FF63BE7B"/>
      </colorScale>
    </cfRule>
  </conditionalFormatting>
  <conditionalFormatting sqref="L69:L75">
    <cfRule type="colorScale" priority="250">
      <colorScale>
        <cfvo type="num" val="&quot;0-1.99&quot;"/>
        <cfvo type="num" val="&quot;2.0-2.99&quot;"/>
        <cfvo type="num" val="&quot;3.0-4.0&quot;"/>
        <color theme="5" tint="0.59999389629810485"/>
        <color rgb="FFFFEB84"/>
        <color rgb="FF63BE7B"/>
      </colorScale>
    </cfRule>
  </conditionalFormatting>
  <conditionalFormatting sqref="M69:M75">
    <cfRule type="colorScale" priority="249">
      <colorScale>
        <cfvo type="num" val="0"/>
        <cfvo type="num" val="2"/>
        <cfvo type="num" val="4"/>
        <color theme="5" tint="0.39997558519241921"/>
        <color rgb="FFFFEB84"/>
        <color rgb="FF63BE7B"/>
      </colorScale>
    </cfRule>
  </conditionalFormatting>
  <conditionalFormatting sqref="N62:N68">
    <cfRule type="colorScale" priority="248">
      <colorScale>
        <cfvo type="num" val="&quot;0-1.99&quot;"/>
        <cfvo type="num" val="&quot;2.0-2.99&quot;"/>
        <cfvo type="num" val="&quot;3.0-4.0&quot;"/>
        <color theme="5" tint="0.59999389629810485"/>
        <color rgb="FFFFEB84"/>
        <color rgb="FF63BE7B"/>
      </colorScale>
    </cfRule>
  </conditionalFormatting>
  <conditionalFormatting sqref="O62:O68">
    <cfRule type="colorScale" priority="247">
      <colorScale>
        <cfvo type="num" val="0"/>
        <cfvo type="num" val="2"/>
        <cfvo type="num" val="4"/>
        <color theme="5" tint="0.39997558519241921"/>
        <color rgb="FFFFEB84"/>
        <color rgb="FF63BE7B"/>
      </colorScale>
    </cfRule>
  </conditionalFormatting>
  <conditionalFormatting sqref="N69:N75">
    <cfRule type="colorScale" priority="246">
      <colorScale>
        <cfvo type="num" val="&quot;0-1.99&quot;"/>
        <cfvo type="num" val="&quot;2.0-2.99&quot;"/>
        <cfvo type="num" val="&quot;3.0-4.0&quot;"/>
        <color theme="5" tint="0.59999389629810485"/>
        <color rgb="FFFFEB84"/>
        <color rgb="FF63BE7B"/>
      </colorScale>
    </cfRule>
  </conditionalFormatting>
  <conditionalFormatting sqref="O69:O75">
    <cfRule type="colorScale" priority="245">
      <colorScale>
        <cfvo type="num" val="0"/>
        <cfvo type="num" val="2"/>
        <cfvo type="num" val="4"/>
        <color theme="5" tint="0.39997558519241921"/>
        <color rgb="FFFFEB84"/>
        <color rgb="FF63BE7B"/>
      </colorScale>
    </cfRule>
  </conditionalFormatting>
  <conditionalFormatting sqref="P62:P68">
    <cfRule type="colorScale" priority="244">
      <colorScale>
        <cfvo type="num" val="&quot;0-1.99&quot;"/>
        <cfvo type="num" val="&quot;2.0-2.99&quot;"/>
        <cfvo type="num" val="&quot;3.0-4.0&quot;"/>
        <color theme="5" tint="0.59999389629810485"/>
        <color rgb="FFFFEB84"/>
        <color rgb="FF63BE7B"/>
      </colorScale>
    </cfRule>
  </conditionalFormatting>
  <conditionalFormatting sqref="Q62:Q68">
    <cfRule type="colorScale" priority="243">
      <colorScale>
        <cfvo type="num" val="0"/>
        <cfvo type="num" val="2"/>
        <cfvo type="num" val="4"/>
        <color theme="5" tint="0.39997558519241921"/>
        <color rgb="FFFFEB84"/>
        <color rgb="FF63BE7B"/>
      </colorScale>
    </cfRule>
  </conditionalFormatting>
  <conditionalFormatting sqref="P69:P75">
    <cfRule type="colorScale" priority="242">
      <colorScale>
        <cfvo type="num" val="&quot;0-1.99&quot;"/>
        <cfvo type="num" val="&quot;2.0-2.99&quot;"/>
        <cfvo type="num" val="&quot;3.0-4.0&quot;"/>
        <color theme="5" tint="0.59999389629810485"/>
        <color rgb="FFFFEB84"/>
        <color rgb="FF63BE7B"/>
      </colorScale>
    </cfRule>
  </conditionalFormatting>
  <conditionalFormatting sqref="Q69:Q75">
    <cfRule type="colorScale" priority="241">
      <colorScale>
        <cfvo type="num" val="0"/>
        <cfvo type="num" val="2"/>
        <cfvo type="num" val="4"/>
        <color theme="5" tint="0.39997558519241921"/>
        <color rgb="FFFFEB84"/>
        <color rgb="FF63BE7B"/>
      </colorScale>
    </cfRule>
  </conditionalFormatting>
  <conditionalFormatting sqref="R62:R68">
    <cfRule type="colorScale" priority="240">
      <colorScale>
        <cfvo type="num" val="&quot;0-1.99&quot;"/>
        <cfvo type="num" val="&quot;2.0-2.99&quot;"/>
        <cfvo type="num" val="&quot;3.0-4.0&quot;"/>
        <color theme="5" tint="0.59999389629810485"/>
        <color rgb="FFFFEB84"/>
        <color rgb="FF63BE7B"/>
      </colorScale>
    </cfRule>
  </conditionalFormatting>
  <conditionalFormatting sqref="S62:S68">
    <cfRule type="colorScale" priority="239">
      <colorScale>
        <cfvo type="num" val="0"/>
        <cfvo type="num" val="2"/>
        <cfvo type="num" val="4"/>
        <color theme="5" tint="0.39997558519241921"/>
        <color rgb="FFFFEB84"/>
        <color rgb="FF63BE7B"/>
      </colorScale>
    </cfRule>
  </conditionalFormatting>
  <conditionalFormatting sqref="R69:R75">
    <cfRule type="colorScale" priority="238">
      <colorScale>
        <cfvo type="num" val="&quot;0-1.99&quot;"/>
        <cfvo type="num" val="&quot;2.0-2.99&quot;"/>
        <cfvo type="num" val="&quot;3.0-4.0&quot;"/>
        <color theme="5" tint="0.59999389629810485"/>
        <color rgb="FFFFEB84"/>
        <color rgb="FF63BE7B"/>
      </colorScale>
    </cfRule>
  </conditionalFormatting>
  <conditionalFormatting sqref="S69:S75">
    <cfRule type="colorScale" priority="237">
      <colorScale>
        <cfvo type="num" val="0"/>
        <cfvo type="num" val="2"/>
        <cfvo type="num" val="4"/>
        <color theme="5" tint="0.39997558519241921"/>
        <color rgb="FFFFEB84"/>
        <color rgb="FF63BE7B"/>
      </colorScale>
    </cfRule>
  </conditionalFormatting>
  <conditionalFormatting sqref="T62:T68">
    <cfRule type="colorScale" priority="236">
      <colorScale>
        <cfvo type="num" val="&quot;0-1.99&quot;"/>
        <cfvo type="num" val="&quot;2.0-2.99&quot;"/>
        <cfvo type="num" val="&quot;3.0-4.0&quot;"/>
        <color theme="5" tint="0.59999389629810485"/>
        <color rgb="FFFFEB84"/>
        <color rgb="FF63BE7B"/>
      </colorScale>
    </cfRule>
  </conditionalFormatting>
  <conditionalFormatting sqref="U62:U68">
    <cfRule type="colorScale" priority="235">
      <colorScale>
        <cfvo type="num" val="0"/>
        <cfvo type="num" val="2"/>
        <cfvo type="num" val="4"/>
        <color theme="5" tint="0.39997558519241921"/>
        <color rgb="FFFFEB84"/>
        <color rgb="FF63BE7B"/>
      </colorScale>
    </cfRule>
  </conditionalFormatting>
  <conditionalFormatting sqref="T69:T75">
    <cfRule type="colorScale" priority="234">
      <colorScale>
        <cfvo type="num" val="&quot;0-1.99&quot;"/>
        <cfvo type="num" val="&quot;2.0-2.99&quot;"/>
        <cfvo type="num" val="&quot;3.0-4.0&quot;"/>
        <color theme="5" tint="0.59999389629810485"/>
        <color rgb="FFFFEB84"/>
        <color rgb="FF63BE7B"/>
      </colorScale>
    </cfRule>
  </conditionalFormatting>
  <conditionalFormatting sqref="U69:U75">
    <cfRule type="colorScale" priority="233">
      <colorScale>
        <cfvo type="num" val="0"/>
        <cfvo type="num" val="2"/>
        <cfvo type="num" val="4"/>
        <color theme="5" tint="0.39997558519241921"/>
        <color rgb="FFFFEB84"/>
        <color rgb="FF63BE7B"/>
      </colorScale>
    </cfRule>
  </conditionalFormatting>
  <conditionalFormatting sqref="V62:V68">
    <cfRule type="colorScale" priority="232">
      <colorScale>
        <cfvo type="num" val="&quot;0-1.99&quot;"/>
        <cfvo type="num" val="&quot;2.0-2.99&quot;"/>
        <cfvo type="num" val="&quot;3.0-4.0&quot;"/>
        <color theme="5" tint="0.59999389629810485"/>
        <color rgb="FFFFEB84"/>
        <color rgb="FF63BE7B"/>
      </colorScale>
    </cfRule>
  </conditionalFormatting>
  <conditionalFormatting sqref="W62:W68">
    <cfRule type="colorScale" priority="231">
      <colorScale>
        <cfvo type="num" val="0"/>
        <cfvo type="num" val="2"/>
        <cfvo type="num" val="4"/>
        <color theme="5" tint="0.39997558519241921"/>
        <color rgb="FFFFEB84"/>
        <color rgb="FF63BE7B"/>
      </colorScale>
    </cfRule>
  </conditionalFormatting>
  <conditionalFormatting sqref="V69:V75">
    <cfRule type="colorScale" priority="230">
      <colorScale>
        <cfvo type="num" val="&quot;0-1.99&quot;"/>
        <cfvo type="num" val="&quot;2.0-2.99&quot;"/>
        <cfvo type="num" val="&quot;3.0-4.0&quot;"/>
        <color theme="5" tint="0.59999389629810485"/>
        <color rgb="FFFFEB84"/>
        <color rgb="FF63BE7B"/>
      </colorScale>
    </cfRule>
  </conditionalFormatting>
  <conditionalFormatting sqref="W69:W75">
    <cfRule type="colorScale" priority="229">
      <colorScale>
        <cfvo type="num" val="0"/>
        <cfvo type="num" val="2"/>
        <cfvo type="num" val="4"/>
        <color theme="5" tint="0.39997558519241921"/>
        <color rgb="FFFFEB84"/>
        <color rgb="FF63BE7B"/>
      </colorScale>
    </cfRule>
  </conditionalFormatting>
  <conditionalFormatting sqref="X62:X68">
    <cfRule type="colorScale" priority="228">
      <colorScale>
        <cfvo type="num" val="&quot;0-1.99&quot;"/>
        <cfvo type="num" val="&quot;2.0-2.99&quot;"/>
        <cfvo type="num" val="&quot;3.0-4.0&quot;"/>
        <color theme="5" tint="0.59999389629810485"/>
        <color rgb="FFFFEB84"/>
        <color rgb="FF63BE7B"/>
      </colorScale>
    </cfRule>
  </conditionalFormatting>
  <conditionalFormatting sqref="Y62:Y68">
    <cfRule type="colorScale" priority="227">
      <colorScale>
        <cfvo type="num" val="0"/>
        <cfvo type="num" val="2"/>
        <cfvo type="num" val="4"/>
        <color theme="5" tint="0.39997558519241921"/>
        <color rgb="FFFFEB84"/>
        <color rgb="FF63BE7B"/>
      </colorScale>
    </cfRule>
  </conditionalFormatting>
  <conditionalFormatting sqref="X69:X75">
    <cfRule type="colorScale" priority="226">
      <colorScale>
        <cfvo type="num" val="&quot;0-1.99&quot;"/>
        <cfvo type="num" val="&quot;2.0-2.99&quot;"/>
        <cfvo type="num" val="&quot;3.0-4.0&quot;"/>
        <color theme="5" tint="0.59999389629810485"/>
        <color rgb="FFFFEB84"/>
        <color rgb="FF63BE7B"/>
      </colorScale>
    </cfRule>
  </conditionalFormatting>
  <conditionalFormatting sqref="Y69:Y75">
    <cfRule type="colorScale" priority="225">
      <colorScale>
        <cfvo type="num" val="0"/>
        <cfvo type="num" val="2"/>
        <cfvo type="num" val="4"/>
        <color theme="5" tint="0.39997558519241921"/>
        <color rgb="FFFFEB84"/>
        <color rgb="FF63BE7B"/>
      </colorScale>
    </cfRule>
  </conditionalFormatting>
  <conditionalFormatting sqref="Z62:Z68">
    <cfRule type="colorScale" priority="224">
      <colorScale>
        <cfvo type="num" val="&quot;0-1.99&quot;"/>
        <cfvo type="num" val="&quot;2.0-2.99&quot;"/>
        <cfvo type="num" val="&quot;3.0-4.0&quot;"/>
        <color theme="5" tint="0.59999389629810485"/>
        <color rgb="FFFFEB84"/>
        <color rgb="FF63BE7B"/>
      </colorScale>
    </cfRule>
  </conditionalFormatting>
  <conditionalFormatting sqref="AA62:AA68">
    <cfRule type="colorScale" priority="223">
      <colorScale>
        <cfvo type="num" val="0"/>
        <cfvo type="num" val="2"/>
        <cfvo type="num" val="4"/>
        <color theme="5" tint="0.39997558519241921"/>
        <color rgb="FFFFEB84"/>
        <color rgb="FF63BE7B"/>
      </colorScale>
    </cfRule>
  </conditionalFormatting>
  <conditionalFormatting sqref="Z69:Z75">
    <cfRule type="colorScale" priority="222">
      <colorScale>
        <cfvo type="num" val="&quot;0-1.99&quot;"/>
        <cfvo type="num" val="&quot;2.0-2.99&quot;"/>
        <cfvo type="num" val="&quot;3.0-4.0&quot;"/>
        <color theme="5" tint="0.59999389629810485"/>
        <color rgb="FFFFEB84"/>
        <color rgb="FF63BE7B"/>
      </colorScale>
    </cfRule>
  </conditionalFormatting>
  <conditionalFormatting sqref="AA69:AA75">
    <cfRule type="colorScale" priority="221">
      <colorScale>
        <cfvo type="num" val="0"/>
        <cfvo type="num" val="2"/>
        <cfvo type="num" val="4"/>
        <color theme="5" tint="0.39997558519241921"/>
        <color rgb="FFFFEB84"/>
        <color rgb="FF63BE7B"/>
      </colorScale>
    </cfRule>
  </conditionalFormatting>
  <conditionalFormatting sqref="AB62:AB68">
    <cfRule type="colorScale" priority="220">
      <colorScale>
        <cfvo type="num" val="&quot;0-1.99&quot;"/>
        <cfvo type="num" val="&quot;2.0-2.99&quot;"/>
        <cfvo type="num" val="&quot;3.0-4.0&quot;"/>
        <color theme="5" tint="0.59999389629810485"/>
        <color rgb="FFFFEB84"/>
        <color rgb="FF63BE7B"/>
      </colorScale>
    </cfRule>
  </conditionalFormatting>
  <conditionalFormatting sqref="AC62:AC68">
    <cfRule type="colorScale" priority="219">
      <colorScale>
        <cfvo type="num" val="0"/>
        <cfvo type="num" val="2"/>
        <cfvo type="num" val="4"/>
        <color theme="5" tint="0.39997558519241921"/>
        <color rgb="FFFFEB84"/>
        <color rgb="FF63BE7B"/>
      </colorScale>
    </cfRule>
  </conditionalFormatting>
  <conditionalFormatting sqref="AB69:AB75">
    <cfRule type="colorScale" priority="218">
      <colorScale>
        <cfvo type="num" val="&quot;0-1.99&quot;"/>
        <cfvo type="num" val="&quot;2.0-2.99&quot;"/>
        <cfvo type="num" val="&quot;3.0-4.0&quot;"/>
        <color theme="5" tint="0.59999389629810485"/>
        <color rgb="FFFFEB84"/>
        <color rgb="FF63BE7B"/>
      </colorScale>
    </cfRule>
  </conditionalFormatting>
  <conditionalFormatting sqref="AC69:AC75">
    <cfRule type="colorScale" priority="217">
      <colorScale>
        <cfvo type="num" val="0"/>
        <cfvo type="num" val="2"/>
        <cfvo type="num" val="4"/>
        <color theme="5" tint="0.39997558519241921"/>
        <color rgb="FFFFEB84"/>
        <color rgb="FF63BE7B"/>
      </colorScale>
    </cfRule>
  </conditionalFormatting>
  <conditionalFormatting sqref="AD62:AD68">
    <cfRule type="colorScale" priority="216">
      <colorScale>
        <cfvo type="num" val="&quot;0-1.99&quot;"/>
        <cfvo type="num" val="&quot;2.0-2.99&quot;"/>
        <cfvo type="num" val="&quot;3.0-4.0&quot;"/>
        <color theme="5" tint="0.59999389629810485"/>
        <color rgb="FFFFEB84"/>
        <color rgb="FF63BE7B"/>
      </colorScale>
    </cfRule>
  </conditionalFormatting>
  <conditionalFormatting sqref="AE62:AE68">
    <cfRule type="colorScale" priority="215">
      <colorScale>
        <cfvo type="num" val="0"/>
        <cfvo type="num" val="2"/>
        <cfvo type="num" val="4"/>
        <color theme="5" tint="0.39997558519241921"/>
        <color rgb="FFFFEB84"/>
        <color rgb="FF63BE7B"/>
      </colorScale>
    </cfRule>
  </conditionalFormatting>
  <conditionalFormatting sqref="AD69:AD75">
    <cfRule type="colorScale" priority="214">
      <colorScale>
        <cfvo type="num" val="&quot;0-1.99&quot;"/>
        <cfvo type="num" val="&quot;2.0-2.99&quot;"/>
        <cfvo type="num" val="&quot;3.0-4.0&quot;"/>
        <color theme="5" tint="0.59999389629810485"/>
        <color rgb="FFFFEB84"/>
        <color rgb="FF63BE7B"/>
      </colorScale>
    </cfRule>
  </conditionalFormatting>
  <conditionalFormatting sqref="AE69:AE75">
    <cfRule type="colorScale" priority="213">
      <colorScale>
        <cfvo type="num" val="0"/>
        <cfvo type="num" val="2"/>
        <cfvo type="num" val="4"/>
        <color theme="5" tint="0.39997558519241921"/>
        <color rgb="FFFFEB84"/>
        <color rgb="FF63BE7B"/>
      </colorScale>
    </cfRule>
  </conditionalFormatting>
  <conditionalFormatting sqref="AF62:AF68">
    <cfRule type="colorScale" priority="212">
      <colorScale>
        <cfvo type="num" val="&quot;0-1.99&quot;"/>
        <cfvo type="num" val="&quot;2.0-2.99&quot;"/>
        <cfvo type="num" val="&quot;3.0-4.0&quot;"/>
        <color theme="5" tint="0.59999389629810485"/>
        <color rgb="FFFFEB84"/>
        <color rgb="FF63BE7B"/>
      </colorScale>
    </cfRule>
  </conditionalFormatting>
  <conditionalFormatting sqref="AG62:AG68">
    <cfRule type="colorScale" priority="211">
      <colorScale>
        <cfvo type="num" val="0"/>
        <cfvo type="num" val="2"/>
        <cfvo type="num" val="4"/>
        <color theme="5" tint="0.39997558519241921"/>
        <color rgb="FFFFEB84"/>
        <color rgb="FF63BE7B"/>
      </colorScale>
    </cfRule>
  </conditionalFormatting>
  <conditionalFormatting sqref="AF69:AF75">
    <cfRule type="colorScale" priority="210">
      <colorScale>
        <cfvo type="num" val="&quot;0-1.99&quot;"/>
        <cfvo type="num" val="&quot;2.0-2.99&quot;"/>
        <cfvo type="num" val="&quot;3.0-4.0&quot;"/>
        <color theme="5" tint="0.59999389629810485"/>
        <color rgb="FFFFEB84"/>
        <color rgb="FF63BE7B"/>
      </colorScale>
    </cfRule>
  </conditionalFormatting>
  <conditionalFormatting sqref="AG69:AG75">
    <cfRule type="colorScale" priority="209">
      <colorScale>
        <cfvo type="num" val="0"/>
        <cfvo type="num" val="2"/>
        <cfvo type="num" val="4"/>
        <color theme="5" tint="0.39997558519241921"/>
        <color rgb="FFFFEB84"/>
        <color rgb="FF63BE7B"/>
      </colorScale>
    </cfRule>
  </conditionalFormatting>
  <conditionalFormatting sqref="AH62:AH68">
    <cfRule type="colorScale" priority="208">
      <colorScale>
        <cfvo type="num" val="&quot;0-1.99&quot;"/>
        <cfvo type="num" val="&quot;2.0-2.99&quot;"/>
        <cfvo type="num" val="&quot;3.0-4.0&quot;"/>
        <color theme="5" tint="0.59999389629810485"/>
        <color rgb="FFFFEB84"/>
        <color rgb="FF63BE7B"/>
      </colorScale>
    </cfRule>
  </conditionalFormatting>
  <conditionalFormatting sqref="AI62:AI68">
    <cfRule type="colorScale" priority="207">
      <colorScale>
        <cfvo type="num" val="0"/>
        <cfvo type="num" val="2"/>
        <cfvo type="num" val="4"/>
        <color theme="5" tint="0.39997558519241921"/>
        <color rgb="FFFFEB84"/>
        <color rgb="FF63BE7B"/>
      </colorScale>
    </cfRule>
  </conditionalFormatting>
  <conditionalFormatting sqref="AH69:AH75">
    <cfRule type="colorScale" priority="206">
      <colorScale>
        <cfvo type="num" val="&quot;0-1.99&quot;"/>
        <cfvo type="num" val="&quot;2.0-2.99&quot;"/>
        <cfvo type="num" val="&quot;3.0-4.0&quot;"/>
        <color theme="5" tint="0.59999389629810485"/>
        <color rgb="FFFFEB84"/>
        <color rgb="FF63BE7B"/>
      </colorScale>
    </cfRule>
  </conditionalFormatting>
  <conditionalFormatting sqref="AI69:AI75">
    <cfRule type="colorScale" priority="205">
      <colorScale>
        <cfvo type="num" val="0"/>
        <cfvo type="num" val="2"/>
        <cfvo type="num" val="4"/>
        <color theme="5" tint="0.39997558519241921"/>
        <color rgb="FFFFEB84"/>
        <color rgb="FF63BE7B"/>
      </colorScale>
    </cfRule>
  </conditionalFormatting>
  <conditionalFormatting sqref="AJ62:AJ68">
    <cfRule type="colorScale" priority="204">
      <colorScale>
        <cfvo type="num" val="&quot;0-1.99&quot;"/>
        <cfvo type="num" val="&quot;2.0-2.99&quot;"/>
        <cfvo type="num" val="&quot;3.0-4.0&quot;"/>
        <color theme="5" tint="0.59999389629810485"/>
        <color rgb="FFFFEB84"/>
        <color rgb="FF63BE7B"/>
      </colorScale>
    </cfRule>
  </conditionalFormatting>
  <conditionalFormatting sqref="AK62:AK68">
    <cfRule type="colorScale" priority="203">
      <colorScale>
        <cfvo type="num" val="0"/>
        <cfvo type="num" val="2"/>
        <cfvo type="num" val="4"/>
        <color theme="5" tint="0.39997558519241921"/>
        <color rgb="FFFFEB84"/>
        <color rgb="FF63BE7B"/>
      </colorScale>
    </cfRule>
  </conditionalFormatting>
  <conditionalFormatting sqref="AJ69:AJ75">
    <cfRule type="colorScale" priority="202">
      <colorScale>
        <cfvo type="num" val="&quot;0-1.99&quot;"/>
        <cfvo type="num" val="&quot;2.0-2.99&quot;"/>
        <cfvo type="num" val="&quot;3.0-4.0&quot;"/>
        <color theme="5" tint="0.59999389629810485"/>
        <color rgb="FFFFEB84"/>
        <color rgb="FF63BE7B"/>
      </colorScale>
    </cfRule>
  </conditionalFormatting>
  <conditionalFormatting sqref="AK69:AK75">
    <cfRule type="colorScale" priority="201">
      <colorScale>
        <cfvo type="num" val="0"/>
        <cfvo type="num" val="2"/>
        <cfvo type="num" val="4"/>
        <color theme="5" tint="0.39997558519241921"/>
        <color rgb="FFFFEB84"/>
        <color rgb="FF63BE7B"/>
      </colorScale>
    </cfRule>
  </conditionalFormatting>
  <conditionalFormatting sqref="AL62:AL68">
    <cfRule type="colorScale" priority="200">
      <colorScale>
        <cfvo type="num" val="&quot;0-1.99&quot;"/>
        <cfvo type="num" val="&quot;2.0-2.99&quot;"/>
        <cfvo type="num" val="&quot;3.0-4.0&quot;"/>
        <color theme="5" tint="0.59999389629810485"/>
        <color rgb="FFFFEB84"/>
        <color rgb="FF63BE7B"/>
      </colorScale>
    </cfRule>
  </conditionalFormatting>
  <conditionalFormatting sqref="AM62:AM68">
    <cfRule type="colorScale" priority="199">
      <colorScale>
        <cfvo type="num" val="0"/>
        <cfvo type="num" val="2"/>
        <cfvo type="num" val="4"/>
        <color theme="5" tint="0.39997558519241921"/>
        <color rgb="FFFFEB84"/>
        <color rgb="FF63BE7B"/>
      </colorScale>
    </cfRule>
  </conditionalFormatting>
  <conditionalFormatting sqref="AL69:AL75">
    <cfRule type="colorScale" priority="198">
      <colorScale>
        <cfvo type="num" val="&quot;0-1.99&quot;"/>
        <cfvo type="num" val="&quot;2.0-2.99&quot;"/>
        <cfvo type="num" val="&quot;3.0-4.0&quot;"/>
        <color theme="5" tint="0.59999389629810485"/>
        <color rgb="FFFFEB84"/>
        <color rgb="FF63BE7B"/>
      </colorScale>
    </cfRule>
  </conditionalFormatting>
  <conditionalFormatting sqref="AM69:AM75">
    <cfRule type="colorScale" priority="197">
      <colorScale>
        <cfvo type="num" val="0"/>
        <cfvo type="num" val="2"/>
        <cfvo type="num" val="4"/>
        <color theme="5" tint="0.39997558519241921"/>
        <color rgb="FFFFEB84"/>
        <color rgb="FF63BE7B"/>
      </colorScale>
    </cfRule>
  </conditionalFormatting>
  <conditionalFormatting sqref="AN62:AN68">
    <cfRule type="colorScale" priority="196">
      <colorScale>
        <cfvo type="num" val="&quot;0-1.99&quot;"/>
        <cfvo type="num" val="&quot;2.0-2.99&quot;"/>
        <cfvo type="num" val="&quot;3.0-4.0&quot;"/>
        <color theme="5" tint="0.59999389629810485"/>
        <color rgb="FFFFEB84"/>
        <color rgb="FF63BE7B"/>
      </colorScale>
    </cfRule>
  </conditionalFormatting>
  <conditionalFormatting sqref="AO62:AO68">
    <cfRule type="colorScale" priority="195">
      <colorScale>
        <cfvo type="num" val="0"/>
        <cfvo type="num" val="2"/>
        <cfvo type="num" val="4"/>
        <color theme="5" tint="0.39997558519241921"/>
        <color rgb="FFFFEB84"/>
        <color rgb="FF63BE7B"/>
      </colorScale>
    </cfRule>
  </conditionalFormatting>
  <conditionalFormatting sqref="AN69:AN75">
    <cfRule type="colorScale" priority="194">
      <colorScale>
        <cfvo type="num" val="&quot;0-1.99&quot;"/>
        <cfvo type="num" val="&quot;2.0-2.99&quot;"/>
        <cfvo type="num" val="&quot;3.0-4.0&quot;"/>
        <color theme="5" tint="0.59999389629810485"/>
        <color rgb="FFFFEB84"/>
        <color rgb="FF63BE7B"/>
      </colorScale>
    </cfRule>
  </conditionalFormatting>
  <conditionalFormatting sqref="AO69:AO75">
    <cfRule type="colorScale" priority="193">
      <colorScale>
        <cfvo type="num" val="0"/>
        <cfvo type="num" val="2"/>
        <cfvo type="num" val="4"/>
        <color theme="5" tint="0.39997558519241921"/>
        <color rgb="FFFFEB84"/>
        <color rgb="FF63BE7B"/>
      </colorScale>
    </cfRule>
  </conditionalFormatting>
  <conditionalFormatting sqref="AP62:AP68">
    <cfRule type="colorScale" priority="192">
      <colorScale>
        <cfvo type="num" val="&quot;0-1.99&quot;"/>
        <cfvo type="num" val="&quot;2.0-2.99&quot;"/>
        <cfvo type="num" val="&quot;3.0-4.0&quot;"/>
        <color theme="5" tint="0.59999389629810485"/>
        <color rgb="FFFFEB84"/>
        <color rgb="FF63BE7B"/>
      </colorScale>
    </cfRule>
  </conditionalFormatting>
  <conditionalFormatting sqref="AQ62:AQ68">
    <cfRule type="colorScale" priority="191">
      <colorScale>
        <cfvo type="num" val="0"/>
        <cfvo type="num" val="2"/>
        <cfvo type="num" val="4"/>
        <color theme="5" tint="0.39997558519241921"/>
        <color rgb="FFFFEB84"/>
        <color rgb="FF63BE7B"/>
      </colorScale>
    </cfRule>
  </conditionalFormatting>
  <conditionalFormatting sqref="AP69:AP75">
    <cfRule type="colorScale" priority="190">
      <colorScale>
        <cfvo type="num" val="&quot;0-1.99&quot;"/>
        <cfvo type="num" val="&quot;2.0-2.99&quot;"/>
        <cfvo type="num" val="&quot;3.0-4.0&quot;"/>
        <color theme="5" tint="0.59999389629810485"/>
        <color rgb="FFFFEB84"/>
        <color rgb="FF63BE7B"/>
      </colorScale>
    </cfRule>
  </conditionalFormatting>
  <conditionalFormatting sqref="AQ69:AQ75">
    <cfRule type="colorScale" priority="189">
      <colorScale>
        <cfvo type="num" val="0"/>
        <cfvo type="num" val="2"/>
        <cfvo type="num" val="4"/>
        <color theme="5" tint="0.39997558519241921"/>
        <color rgb="FFFFEB84"/>
        <color rgb="FF63BE7B"/>
      </colorScale>
    </cfRule>
  </conditionalFormatting>
  <conditionalFormatting sqref="AR62:AR68">
    <cfRule type="colorScale" priority="188">
      <colorScale>
        <cfvo type="num" val="&quot;0-1.99&quot;"/>
        <cfvo type="num" val="&quot;2.0-2.99&quot;"/>
        <cfvo type="num" val="&quot;3.0-4.0&quot;"/>
        <color theme="5" tint="0.59999389629810485"/>
        <color rgb="FFFFEB84"/>
        <color rgb="FF63BE7B"/>
      </colorScale>
    </cfRule>
  </conditionalFormatting>
  <conditionalFormatting sqref="AS62:AS68">
    <cfRule type="colorScale" priority="187">
      <colorScale>
        <cfvo type="num" val="0"/>
        <cfvo type="num" val="2"/>
        <cfvo type="num" val="4"/>
        <color theme="5" tint="0.39997558519241921"/>
        <color rgb="FFFFEB84"/>
        <color rgb="FF63BE7B"/>
      </colorScale>
    </cfRule>
  </conditionalFormatting>
  <conditionalFormatting sqref="AR69:AR75">
    <cfRule type="colorScale" priority="186">
      <colorScale>
        <cfvo type="num" val="&quot;0-1.99&quot;"/>
        <cfvo type="num" val="&quot;2.0-2.99&quot;"/>
        <cfvo type="num" val="&quot;3.0-4.0&quot;"/>
        <color theme="5" tint="0.59999389629810485"/>
        <color rgb="FFFFEB84"/>
        <color rgb="FF63BE7B"/>
      </colorScale>
    </cfRule>
  </conditionalFormatting>
  <conditionalFormatting sqref="AS69:AS75">
    <cfRule type="colorScale" priority="185">
      <colorScale>
        <cfvo type="num" val="0"/>
        <cfvo type="num" val="2"/>
        <cfvo type="num" val="4"/>
        <color theme="5" tint="0.39997558519241921"/>
        <color rgb="FFFFEB84"/>
        <color rgb="FF63BE7B"/>
      </colorScale>
    </cfRule>
  </conditionalFormatting>
  <conditionalFormatting sqref="AT62:AT68">
    <cfRule type="colorScale" priority="184">
      <colorScale>
        <cfvo type="num" val="&quot;0-1.99&quot;"/>
        <cfvo type="num" val="&quot;2.0-2.99&quot;"/>
        <cfvo type="num" val="&quot;3.0-4.0&quot;"/>
        <color theme="5" tint="0.59999389629810485"/>
        <color rgb="FFFFEB84"/>
        <color rgb="FF63BE7B"/>
      </colorScale>
    </cfRule>
  </conditionalFormatting>
  <conditionalFormatting sqref="AU62:AU68">
    <cfRule type="colorScale" priority="183">
      <colorScale>
        <cfvo type="num" val="0"/>
        <cfvo type="num" val="2"/>
        <cfvo type="num" val="4"/>
        <color theme="5" tint="0.39997558519241921"/>
        <color rgb="FFFFEB84"/>
        <color rgb="FF63BE7B"/>
      </colorScale>
    </cfRule>
  </conditionalFormatting>
  <conditionalFormatting sqref="AT69:AT75">
    <cfRule type="colorScale" priority="182">
      <colorScale>
        <cfvo type="num" val="&quot;0-1.99&quot;"/>
        <cfvo type="num" val="&quot;2.0-2.99&quot;"/>
        <cfvo type="num" val="&quot;3.0-4.0&quot;"/>
        <color theme="5" tint="0.59999389629810485"/>
        <color rgb="FFFFEB84"/>
        <color rgb="FF63BE7B"/>
      </colorScale>
    </cfRule>
  </conditionalFormatting>
  <conditionalFormatting sqref="AU69:AU75">
    <cfRule type="colorScale" priority="181">
      <colorScale>
        <cfvo type="num" val="0"/>
        <cfvo type="num" val="2"/>
        <cfvo type="num" val="4"/>
        <color theme="5" tint="0.39997558519241921"/>
        <color rgb="FFFFEB84"/>
        <color rgb="FF63BE7B"/>
      </colorScale>
    </cfRule>
  </conditionalFormatting>
  <conditionalFormatting sqref="AV62:AV68">
    <cfRule type="colorScale" priority="180">
      <colorScale>
        <cfvo type="num" val="&quot;0-1.99&quot;"/>
        <cfvo type="num" val="&quot;2.0-2.99&quot;"/>
        <cfvo type="num" val="&quot;3.0-4.0&quot;"/>
        <color theme="5" tint="0.59999389629810485"/>
        <color rgb="FFFFEB84"/>
        <color rgb="FF63BE7B"/>
      </colorScale>
    </cfRule>
  </conditionalFormatting>
  <conditionalFormatting sqref="AW62:AW68">
    <cfRule type="colorScale" priority="179">
      <colorScale>
        <cfvo type="num" val="0"/>
        <cfvo type="num" val="2"/>
        <cfvo type="num" val="4"/>
        <color theme="5" tint="0.39997558519241921"/>
        <color rgb="FFFFEB84"/>
        <color rgb="FF63BE7B"/>
      </colorScale>
    </cfRule>
  </conditionalFormatting>
  <conditionalFormatting sqref="AV69:AV75">
    <cfRule type="colorScale" priority="178">
      <colorScale>
        <cfvo type="num" val="&quot;0-1.99&quot;"/>
        <cfvo type="num" val="&quot;2.0-2.99&quot;"/>
        <cfvo type="num" val="&quot;3.0-4.0&quot;"/>
        <color theme="5" tint="0.59999389629810485"/>
        <color rgb="FFFFEB84"/>
        <color rgb="FF63BE7B"/>
      </colorScale>
    </cfRule>
  </conditionalFormatting>
  <conditionalFormatting sqref="AW69:AW75">
    <cfRule type="colorScale" priority="177">
      <colorScale>
        <cfvo type="num" val="0"/>
        <cfvo type="num" val="2"/>
        <cfvo type="num" val="4"/>
        <color theme="5" tint="0.39997558519241921"/>
        <color rgb="FFFFEB84"/>
        <color rgb="FF63BE7B"/>
      </colorScale>
    </cfRule>
  </conditionalFormatting>
  <conditionalFormatting sqref="AX62:AX68">
    <cfRule type="colorScale" priority="176">
      <colorScale>
        <cfvo type="num" val="&quot;0-1.99&quot;"/>
        <cfvo type="num" val="&quot;2.0-2.99&quot;"/>
        <cfvo type="num" val="&quot;3.0-4.0&quot;"/>
        <color theme="5" tint="0.59999389629810485"/>
        <color rgb="FFFFEB84"/>
        <color rgb="FF63BE7B"/>
      </colorScale>
    </cfRule>
  </conditionalFormatting>
  <conditionalFormatting sqref="AY62:AY68">
    <cfRule type="colorScale" priority="175">
      <colorScale>
        <cfvo type="num" val="0"/>
        <cfvo type="num" val="2"/>
        <cfvo type="num" val="4"/>
        <color theme="5" tint="0.39997558519241921"/>
        <color rgb="FFFFEB84"/>
        <color rgb="FF63BE7B"/>
      </colorScale>
    </cfRule>
  </conditionalFormatting>
  <conditionalFormatting sqref="AX69:AX75">
    <cfRule type="colorScale" priority="174">
      <colorScale>
        <cfvo type="num" val="&quot;0-1.99&quot;"/>
        <cfvo type="num" val="&quot;2.0-2.99&quot;"/>
        <cfvo type="num" val="&quot;3.0-4.0&quot;"/>
        <color theme="5" tint="0.59999389629810485"/>
        <color rgb="FFFFEB84"/>
        <color rgb="FF63BE7B"/>
      </colorScale>
    </cfRule>
  </conditionalFormatting>
  <conditionalFormatting sqref="AY69:AY75">
    <cfRule type="colorScale" priority="173">
      <colorScale>
        <cfvo type="num" val="0"/>
        <cfvo type="num" val="2"/>
        <cfvo type="num" val="4"/>
        <color theme="5" tint="0.39997558519241921"/>
        <color rgb="FFFFEB84"/>
        <color rgb="FF63BE7B"/>
      </colorScale>
    </cfRule>
  </conditionalFormatting>
  <conditionalFormatting sqref="AZ62:AZ68">
    <cfRule type="colorScale" priority="172">
      <colorScale>
        <cfvo type="num" val="&quot;0-1.99&quot;"/>
        <cfvo type="num" val="&quot;2.0-2.99&quot;"/>
        <cfvo type="num" val="&quot;3.0-4.0&quot;"/>
        <color theme="5" tint="0.59999389629810485"/>
        <color rgb="FFFFEB84"/>
        <color rgb="FF63BE7B"/>
      </colorScale>
    </cfRule>
  </conditionalFormatting>
  <conditionalFormatting sqref="BA62:BA68">
    <cfRule type="colorScale" priority="171">
      <colorScale>
        <cfvo type="num" val="0"/>
        <cfvo type="num" val="2"/>
        <cfvo type="num" val="4"/>
        <color theme="5" tint="0.39997558519241921"/>
        <color rgb="FFFFEB84"/>
        <color rgb="FF63BE7B"/>
      </colorScale>
    </cfRule>
  </conditionalFormatting>
  <conditionalFormatting sqref="AZ69:AZ75">
    <cfRule type="colorScale" priority="170">
      <colorScale>
        <cfvo type="num" val="&quot;0-1.99&quot;"/>
        <cfvo type="num" val="&quot;2.0-2.99&quot;"/>
        <cfvo type="num" val="&quot;3.0-4.0&quot;"/>
        <color theme="5" tint="0.59999389629810485"/>
        <color rgb="FFFFEB84"/>
        <color rgb="FF63BE7B"/>
      </colorScale>
    </cfRule>
  </conditionalFormatting>
  <conditionalFormatting sqref="BA69:BA75">
    <cfRule type="colorScale" priority="169">
      <colorScale>
        <cfvo type="num" val="0"/>
        <cfvo type="num" val="2"/>
        <cfvo type="num" val="4"/>
        <color theme="5" tint="0.39997558519241921"/>
        <color rgb="FFFFEB84"/>
        <color rgb="FF63BE7B"/>
      </colorScale>
    </cfRule>
  </conditionalFormatting>
  <conditionalFormatting sqref="BB62:BB68">
    <cfRule type="colorScale" priority="168">
      <colorScale>
        <cfvo type="num" val="&quot;0-1.99&quot;"/>
        <cfvo type="num" val="&quot;2.0-2.99&quot;"/>
        <cfvo type="num" val="&quot;3.0-4.0&quot;"/>
        <color theme="5" tint="0.59999389629810485"/>
        <color rgb="FFFFEB84"/>
        <color rgb="FF63BE7B"/>
      </colorScale>
    </cfRule>
  </conditionalFormatting>
  <conditionalFormatting sqref="BC62:BC68">
    <cfRule type="colorScale" priority="167">
      <colorScale>
        <cfvo type="num" val="0"/>
        <cfvo type="num" val="2"/>
        <cfvo type="num" val="4"/>
        <color theme="5" tint="0.39997558519241921"/>
        <color rgb="FFFFEB84"/>
        <color rgb="FF63BE7B"/>
      </colorScale>
    </cfRule>
  </conditionalFormatting>
  <conditionalFormatting sqref="BB69:BB75">
    <cfRule type="colorScale" priority="166">
      <colorScale>
        <cfvo type="num" val="&quot;0-1.99&quot;"/>
        <cfvo type="num" val="&quot;2.0-2.99&quot;"/>
        <cfvo type="num" val="&quot;3.0-4.0&quot;"/>
        <color theme="5" tint="0.59999389629810485"/>
        <color rgb="FFFFEB84"/>
        <color rgb="FF63BE7B"/>
      </colorScale>
    </cfRule>
  </conditionalFormatting>
  <conditionalFormatting sqref="BC69:BC75">
    <cfRule type="colorScale" priority="165">
      <colorScale>
        <cfvo type="num" val="0"/>
        <cfvo type="num" val="2"/>
        <cfvo type="num" val="4"/>
        <color theme="5" tint="0.39997558519241921"/>
        <color rgb="FFFFEB84"/>
        <color rgb="FF63BE7B"/>
      </colorScale>
    </cfRule>
  </conditionalFormatting>
  <conditionalFormatting sqref="BD62:BD68">
    <cfRule type="colorScale" priority="164">
      <colorScale>
        <cfvo type="num" val="&quot;0-1.99&quot;"/>
        <cfvo type="num" val="&quot;2.0-2.99&quot;"/>
        <cfvo type="num" val="&quot;3.0-4.0&quot;"/>
        <color theme="5" tint="0.59999389629810485"/>
        <color rgb="FFFFEB84"/>
        <color rgb="FF63BE7B"/>
      </colorScale>
    </cfRule>
  </conditionalFormatting>
  <conditionalFormatting sqref="BE62:BE68">
    <cfRule type="colorScale" priority="163">
      <colorScale>
        <cfvo type="num" val="0"/>
        <cfvo type="num" val="2"/>
        <cfvo type="num" val="4"/>
        <color theme="5" tint="0.39997558519241921"/>
        <color rgb="FFFFEB84"/>
        <color rgb="FF63BE7B"/>
      </colorScale>
    </cfRule>
  </conditionalFormatting>
  <conditionalFormatting sqref="BD69:BD75">
    <cfRule type="colorScale" priority="162">
      <colorScale>
        <cfvo type="num" val="&quot;0-1.99&quot;"/>
        <cfvo type="num" val="&quot;2.0-2.99&quot;"/>
        <cfvo type="num" val="&quot;3.0-4.0&quot;"/>
        <color theme="5" tint="0.59999389629810485"/>
        <color rgb="FFFFEB84"/>
        <color rgb="FF63BE7B"/>
      </colorScale>
    </cfRule>
  </conditionalFormatting>
  <conditionalFormatting sqref="BE69:BE75">
    <cfRule type="colorScale" priority="161">
      <colorScale>
        <cfvo type="num" val="0"/>
        <cfvo type="num" val="2"/>
        <cfvo type="num" val="4"/>
        <color theme="5" tint="0.39997558519241921"/>
        <color rgb="FFFFEB84"/>
        <color rgb="FF63BE7B"/>
      </colorScale>
    </cfRule>
  </conditionalFormatting>
  <conditionalFormatting sqref="BF62:BF68">
    <cfRule type="colorScale" priority="160">
      <colorScale>
        <cfvo type="num" val="&quot;0-1.99&quot;"/>
        <cfvo type="num" val="&quot;2.0-2.99&quot;"/>
        <cfvo type="num" val="&quot;3.0-4.0&quot;"/>
        <color theme="5" tint="0.59999389629810485"/>
        <color rgb="FFFFEB84"/>
        <color rgb="FF63BE7B"/>
      </colorScale>
    </cfRule>
  </conditionalFormatting>
  <conditionalFormatting sqref="BG62:BG68">
    <cfRule type="colorScale" priority="159">
      <colorScale>
        <cfvo type="num" val="0"/>
        <cfvo type="num" val="2"/>
        <cfvo type="num" val="4"/>
        <color theme="5" tint="0.39997558519241921"/>
        <color rgb="FFFFEB84"/>
        <color rgb="FF63BE7B"/>
      </colorScale>
    </cfRule>
  </conditionalFormatting>
  <conditionalFormatting sqref="BF69:BF75">
    <cfRule type="colorScale" priority="158">
      <colorScale>
        <cfvo type="num" val="&quot;0-1.99&quot;"/>
        <cfvo type="num" val="&quot;2.0-2.99&quot;"/>
        <cfvo type="num" val="&quot;3.0-4.0&quot;"/>
        <color theme="5" tint="0.59999389629810485"/>
        <color rgb="FFFFEB84"/>
        <color rgb="FF63BE7B"/>
      </colorScale>
    </cfRule>
  </conditionalFormatting>
  <conditionalFormatting sqref="BG69:BG75">
    <cfRule type="colorScale" priority="157">
      <colorScale>
        <cfvo type="num" val="0"/>
        <cfvo type="num" val="2"/>
        <cfvo type="num" val="4"/>
        <color theme="5" tint="0.39997558519241921"/>
        <color rgb="FFFFEB84"/>
        <color rgb="FF63BE7B"/>
      </colorScale>
    </cfRule>
  </conditionalFormatting>
  <conditionalFormatting sqref="BH62:BH68">
    <cfRule type="colorScale" priority="156">
      <colorScale>
        <cfvo type="num" val="&quot;0-1.99&quot;"/>
        <cfvo type="num" val="&quot;2.0-2.99&quot;"/>
        <cfvo type="num" val="&quot;3.0-4.0&quot;"/>
        <color theme="5" tint="0.59999389629810485"/>
        <color rgb="FFFFEB84"/>
        <color rgb="FF63BE7B"/>
      </colorScale>
    </cfRule>
  </conditionalFormatting>
  <conditionalFormatting sqref="BI62:BI68">
    <cfRule type="colorScale" priority="155">
      <colorScale>
        <cfvo type="num" val="0"/>
        <cfvo type="num" val="2"/>
        <cfvo type="num" val="4"/>
        <color theme="5" tint="0.39997558519241921"/>
        <color rgb="FFFFEB84"/>
        <color rgb="FF63BE7B"/>
      </colorScale>
    </cfRule>
  </conditionalFormatting>
  <conditionalFormatting sqref="BH69:BH75">
    <cfRule type="colorScale" priority="154">
      <colorScale>
        <cfvo type="num" val="&quot;0-1.99&quot;"/>
        <cfvo type="num" val="&quot;2.0-2.99&quot;"/>
        <cfvo type="num" val="&quot;3.0-4.0&quot;"/>
        <color theme="5" tint="0.59999389629810485"/>
        <color rgb="FFFFEB84"/>
        <color rgb="FF63BE7B"/>
      </colorScale>
    </cfRule>
  </conditionalFormatting>
  <conditionalFormatting sqref="BI69:BI75">
    <cfRule type="colorScale" priority="153">
      <colorScale>
        <cfvo type="num" val="0"/>
        <cfvo type="num" val="2"/>
        <cfvo type="num" val="4"/>
        <color theme="5" tint="0.39997558519241921"/>
        <color rgb="FFFFEB84"/>
        <color rgb="FF63BE7B"/>
      </colorScale>
    </cfRule>
  </conditionalFormatting>
  <conditionalFormatting sqref="BJ62:BJ68">
    <cfRule type="colorScale" priority="152">
      <colorScale>
        <cfvo type="num" val="&quot;0-1.99&quot;"/>
        <cfvo type="num" val="&quot;2.0-2.99&quot;"/>
        <cfvo type="num" val="&quot;3.0-4.0&quot;"/>
        <color theme="5" tint="0.59999389629810485"/>
        <color rgb="FFFFEB84"/>
        <color rgb="FF63BE7B"/>
      </colorScale>
    </cfRule>
  </conditionalFormatting>
  <conditionalFormatting sqref="BK62:BK68">
    <cfRule type="colorScale" priority="151">
      <colorScale>
        <cfvo type="num" val="0"/>
        <cfvo type="num" val="2"/>
        <cfvo type="num" val="4"/>
        <color theme="5" tint="0.39997558519241921"/>
        <color rgb="FFFFEB84"/>
        <color rgb="FF63BE7B"/>
      </colorScale>
    </cfRule>
  </conditionalFormatting>
  <conditionalFormatting sqref="BJ69:BJ75">
    <cfRule type="colorScale" priority="150">
      <colorScale>
        <cfvo type="num" val="&quot;0-1.99&quot;"/>
        <cfvo type="num" val="&quot;2.0-2.99&quot;"/>
        <cfvo type="num" val="&quot;3.0-4.0&quot;"/>
        <color theme="5" tint="0.59999389629810485"/>
        <color rgb="FFFFEB84"/>
        <color rgb="FF63BE7B"/>
      </colorScale>
    </cfRule>
  </conditionalFormatting>
  <conditionalFormatting sqref="BK69:BK75">
    <cfRule type="colorScale" priority="149">
      <colorScale>
        <cfvo type="num" val="0"/>
        <cfvo type="num" val="2"/>
        <cfvo type="num" val="4"/>
        <color theme="5" tint="0.39997558519241921"/>
        <color rgb="FFFFEB84"/>
        <color rgb="FF63BE7B"/>
      </colorScale>
    </cfRule>
  </conditionalFormatting>
  <conditionalFormatting sqref="BL62:BL68">
    <cfRule type="colorScale" priority="148">
      <colorScale>
        <cfvo type="num" val="&quot;0-1.99&quot;"/>
        <cfvo type="num" val="&quot;2.0-2.99&quot;"/>
        <cfvo type="num" val="&quot;3.0-4.0&quot;"/>
        <color theme="5" tint="0.59999389629810485"/>
        <color rgb="FFFFEB84"/>
        <color rgb="FF63BE7B"/>
      </colorScale>
    </cfRule>
  </conditionalFormatting>
  <conditionalFormatting sqref="BM62:BM68">
    <cfRule type="colorScale" priority="147">
      <colorScale>
        <cfvo type="num" val="0"/>
        <cfvo type="num" val="2"/>
        <cfvo type="num" val="4"/>
        <color theme="5" tint="0.39997558519241921"/>
        <color rgb="FFFFEB84"/>
        <color rgb="FF63BE7B"/>
      </colorScale>
    </cfRule>
  </conditionalFormatting>
  <conditionalFormatting sqref="BL69:BL75">
    <cfRule type="colorScale" priority="146">
      <colorScale>
        <cfvo type="num" val="&quot;0-1.99&quot;"/>
        <cfvo type="num" val="&quot;2.0-2.99&quot;"/>
        <cfvo type="num" val="&quot;3.0-4.0&quot;"/>
        <color theme="5" tint="0.59999389629810485"/>
        <color rgb="FFFFEB84"/>
        <color rgb="FF63BE7B"/>
      </colorScale>
    </cfRule>
  </conditionalFormatting>
  <conditionalFormatting sqref="BM69:BM75">
    <cfRule type="colorScale" priority="145">
      <colorScale>
        <cfvo type="num" val="0"/>
        <cfvo type="num" val="2"/>
        <cfvo type="num" val="4"/>
        <color theme="5" tint="0.39997558519241921"/>
        <color rgb="FFFFEB84"/>
        <color rgb="FF63BE7B"/>
      </colorScale>
    </cfRule>
  </conditionalFormatting>
  <conditionalFormatting sqref="BN62:BN68">
    <cfRule type="colorScale" priority="144">
      <colorScale>
        <cfvo type="num" val="&quot;0-1.99&quot;"/>
        <cfvo type="num" val="&quot;2.0-2.99&quot;"/>
        <cfvo type="num" val="&quot;3.0-4.0&quot;"/>
        <color theme="5" tint="0.59999389629810485"/>
        <color rgb="FFFFEB84"/>
        <color rgb="FF63BE7B"/>
      </colorScale>
    </cfRule>
  </conditionalFormatting>
  <conditionalFormatting sqref="BO62:BO68">
    <cfRule type="colorScale" priority="143">
      <colorScale>
        <cfvo type="num" val="0"/>
        <cfvo type="num" val="2"/>
        <cfvo type="num" val="4"/>
        <color theme="5" tint="0.39997558519241921"/>
        <color rgb="FFFFEB84"/>
        <color rgb="FF63BE7B"/>
      </colorScale>
    </cfRule>
  </conditionalFormatting>
  <conditionalFormatting sqref="BN69:BN75">
    <cfRule type="colorScale" priority="142">
      <colorScale>
        <cfvo type="num" val="&quot;0-1.99&quot;"/>
        <cfvo type="num" val="&quot;2.0-2.99&quot;"/>
        <cfvo type="num" val="&quot;3.0-4.0&quot;"/>
        <color theme="5" tint="0.59999389629810485"/>
        <color rgb="FFFFEB84"/>
        <color rgb="FF63BE7B"/>
      </colorScale>
    </cfRule>
  </conditionalFormatting>
  <conditionalFormatting sqref="BO69:BO75">
    <cfRule type="colorScale" priority="141">
      <colorScale>
        <cfvo type="num" val="0"/>
        <cfvo type="num" val="2"/>
        <cfvo type="num" val="4"/>
        <color theme="5" tint="0.39997558519241921"/>
        <color rgb="FFFFEB84"/>
        <color rgb="FF63BE7B"/>
      </colorScale>
    </cfRule>
  </conditionalFormatting>
  <conditionalFormatting sqref="BP62:BP68">
    <cfRule type="colorScale" priority="140">
      <colorScale>
        <cfvo type="num" val="&quot;0-1.99&quot;"/>
        <cfvo type="num" val="&quot;2.0-2.99&quot;"/>
        <cfvo type="num" val="&quot;3.0-4.0&quot;"/>
        <color theme="5" tint="0.59999389629810485"/>
        <color rgb="FFFFEB84"/>
        <color rgb="FF63BE7B"/>
      </colorScale>
    </cfRule>
  </conditionalFormatting>
  <conditionalFormatting sqref="BQ62:BQ68">
    <cfRule type="colorScale" priority="139">
      <colorScale>
        <cfvo type="num" val="0"/>
        <cfvo type="num" val="2"/>
        <cfvo type="num" val="4"/>
        <color theme="5" tint="0.39997558519241921"/>
        <color rgb="FFFFEB84"/>
        <color rgb="FF63BE7B"/>
      </colorScale>
    </cfRule>
  </conditionalFormatting>
  <conditionalFormatting sqref="BP69:BP75">
    <cfRule type="colorScale" priority="138">
      <colorScale>
        <cfvo type="num" val="&quot;0-1.99&quot;"/>
        <cfvo type="num" val="&quot;2.0-2.99&quot;"/>
        <cfvo type="num" val="&quot;3.0-4.0&quot;"/>
        <color theme="5" tint="0.59999389629810485"/>
        <color rgb="FFFFEB84"/>
        <color rgb="FF63BE7B"/>
      </colorScale>
    </cfRule>
  </conditionalFormatting>
  <conditionalFormatting sqref="BQ69:BQ75">
    <cfRule type="colorScale" priority="137">
      <colorScale>
        <cfvo type="num" val="0"/>
        <cfvo type="num" val="2"/>
        <cfvo type="num" val="4"/>
        <color theme="5" tint="0.39997558519241921"/>
        <color rgb="FFFFEB84"/>
        <color rgb="FF63BE7B"/>
      </colorScale>
    </cfRule>
  </conditionalFormatting>
  <conditionalFormatting sqref="BR62:BR68">
    <cfRule type="colorScale" priority="136">
      <colorScale>
        <cfvo type="num" val="&quot;0-1.99&quot;"/>
        <cfvo type="num" val="&quot;2.0-2.99&quot;"/>
        <cfvo type="num" val="&quot;3.0-4.0&quot;"/>
        <color theme="5" tint="0.59999389629810485"/>
        <color rgb="FFFFEB84"/>
        <color rgb="FF63BE7B"/>
      </colorScale>
    </cfRule>
  </conditionalFormatting>
  <conditionalFormatting sqref="BS62:BS68">
    <cfRule type="colorScale" priority="135">
      <colorScale>
        <cfvo type="num" val="0"/>
        <cfvo type="num" val="2"/>
        <cfvo type="num" val="4"/>
        <color theme="5" tint="0.39997558519241921"/>
        <color rgb="FFFFEB84"/>
        <color rgb="FF63BE7B"/>
      </colorScale>
    </cfRule>
  </conditionalFormatting>
  <conditionalFormatting sqref="BR69:BR75">
    <cfRule type="colorScale" priority="134">
      <colorScale>
        <cfvo type="num" val="&quot;0-1.99&quot;"/>
        <cfvo type="num" val="&quot;2.0-2.99&quot;"/>
        <cfvo type="num" val="&quot;3.0-4.0&quot;"/>
        <color theme="5" tint="0.59999389629810485"/>
        <color rgb="FFFFEB84"/>
        <color rgb="FF63BE7B"/>
      </colorScale>
    </cfRule>
  </conditionalFormatting>
  <conditionalFormatting sqref="BS69:BS75">
    <cfRule type="colorScale" priority="133">
      <colorScale>
        <cfvo type="num" val="0"/>
        <cfvo type="num" val="2"/>
        <cfvo type="num" val="4"/>
        <color theme="5" tint="0.39997558519241921"/>
        <color rgb="FFFFEB84"/>
        <color rgb="FF63BE7B"/>
      </colorScale>
    </cfRule>
  </conditionalFormatting>
  <conditionalFormatting sqref="D76:AU76 A76:B77 A80:B80 A83:B97 D83:AU87 D88:D97 F88:F97 H88:H97 J88:J97 L88:L97 N88:N97 P88:P97 R88:R97 T88:T97 V88:V97 X88:X97 Z88:Z97 AB88:AB97 AD88:AD97 AF88:AF97 AH88:AH97 AJ88:AJ97 AL88:AL97 AN88:AN97 AP88:AP97 AR88:AR97 AT88:AT97 D80 F80 H80 J80 L80 N80 P80 R80 T80 V80 X80 Z80 AB80 AD80 AF80 AH80 AJ80 AL80 AN80 AP80 AR80 AT80 AV80 AX80 AZ80 BB80 BD80 BF80 BH80 BJ80 BL80 BN80 BP80 BR80">
    <cfRule type="colorScale" priority="132">
      <colorScale>
        <cfvo type="num" val="&quot;0-1.99&quot;"/>
        <cfvo type="num" val="&quot;2.0-2.99&quot;"/>
        <cfvo type="num" val="&quot;3.0-4.0&quot;"/>
        <color theme="5" tint="0.59999389629810485"/>
        <color rgb="FFFFEB84"/>
        <color rgb="FF63BE7B"/>
      </colorScale>
    </cfRule>
  </conditionalFormatting>
  <conditionalFormatting sqref="C83:C97 C76">
    <cfRule type="colorScale" priority="131">
      <colorScale>
        <cfvo type="num" val="0"/>
        <cfvo type="num" val="2"/>
        <cfvo type="num" val="4"/>
        <color theme="5" tint="0.39997558519241921"/>
        <color rgb="FFFFEB84"/>
        <color rgb="FF63BE7B"/>
      </colorScale>
    </cfRule>
  </conditionalFormatting>
  <conditionalFormatting sqref="AV76:AW76 AV83:AW87">
    <cfRule type="colorScale" priority="130">
      <colorScale>
        <cfvo type="num" val="&quot;0-1.99&quot;"/>
        <cfvo type="num" val="&quot;2.0-2.99&quot;"/>
        <cfvo type="num" val="&quot;3.0-4.0&quot;"/>
        <color theme="5" tint="0.59999389629810485"/>
        <color rgb="FFFFEB84"/>
        <color rgb="FF63BE7B"/>
      </colorScale>
    </cfRule>
  </conditionalFormatting>
  <conditionalFormatting sqref="AX76:AY76 AX83:AY87">
    <cfRule type="colorScale" priority="129">
      <colorScale>
        <cfvo type="num" val="&quot;0-1.99&quot;"/>
        <cfvo type="num" val="&quot;2.0-2.99&quot;"/>
        <cfvo type="num" val="&quot;3.0-4.0&quot;"/>
        <color theme="5" tint="0.59999389629810485"/>
        <color rgb="FFFFEB84"/>
        <color rgb="FF63BE7B"/>
      </colorScale>
    </cfRule>
  </conditionalFormatting>
  <conditionalFormatting sqref="AZ76:BA76 AZ83:BA87">
    <cfRule type="colorScale" priority="128">
      <colorScale>
        <cfvo type="num" val="&quot;0-1.99&quot;"/>
        <cfvo type="num" val="&quot;2.0-2.99&quot;"/>
        <cfvo type="num" val="&quot;3.0-4.0&quot;"/>
        <color theme="5" tint="0.59999389629810485"/>
        <color rgb="FFFFEB84"/>
        <color rgb="FF63BE7B"/>
      </colorScale>
    </cfRule>
  </conditionalFormatting>
  <conditionalFormatting sqref="BB76:BC76 BB83:BC87">
    <cfRule type="colorScale" priority="127">
      <colorScale>
        <cfvo type="num" val="&quot;0-1.99&quot;"/>
        <cfvo type="num" val="&quot;2.0-2.99&quot;"/>
        <cfvo type="num" val="&quot;3.0-4.0&quot;"/>
        <color theme="5" tint="0.59999389629810485"/>
        <color rgb="FFFFEB84"/>
        <color rgb="FF63BE7B"/>
      </colorScale>
    </cfRule>
  </conditionalFormatting>
  <conditionalFormatting sqref="BD76:BE76 BD83:BE87">
    <cfRule type="colorScale" priority="126">
      <colorScale>
        <cfvo type="num" val="&quot;0-1.99&quot;"/>
        <cfvo type="num" val="&quot;2.0-2.99&quot;"/>
        <cfvo type="num" val="&quot;3.0-4.0&quot;"/>
        <color theme="5" tint="0.59999389629810485"/>
        <color rgb="FFFFEB84"/>
        <color rgb="FF63BE7B"/>
      </colorScale>
    </cfRule>
  </conditionalFormatting>
  <conditionalFormatting sqref="BF76:BG76 BF83:BG87">
    <cfRule type="colorScale" priority="125">
      <colorScale>
        <cfvo type="num" val="&quot;0-1.99&quot;"/>
        <cfvo type="num" val="&quot;2.0-2.99&quot;"/>
        <cfvo type="num" val="&quot;3.0-4.0&quot;"/>
        <color theme="5" tint="0.59999389629810485"/>
        <color rgb="FFFFEB84"/>
        <color rgb="FF63BE7B"/>
      </colorScale>
    </cfRule>
  </conditionalFormatting>
  <conditionalFormatting sqref="BH76:BI76 BH83:BI87">
    <cfRule type="colorScale" priority="124">
      <colorScale>
        <cfvo type="num" val="&quot;0-1.99&quot;"/>
        <cfvo type="num" val="&quot;2.0-2.99&quot;"/>
        <cfvo type="num" val="&quot;3.0-4.0&quot;"/>
        <color theme="5" tint="0.59999389629810485"/>
        <color rgb="FFFFEB84"/>
        <color rgb="FF63BE7B"/>
      </colorScale>
    </cfRule>
  </conditionalFormatting>
  <conditionalFormatting sqref="BJ76:BK76 BJ83:BK87">
    <cfRule type="colorScale" priority="123">
      <colorScale>
        <cfvo type="num" val="&quot;0-1.99&quot;"/>
        <cfvo type="num" val="&quot;2.0-2.99&quot;"/>
        <cfvo type="num" val="&quot;3.0-4.0&quot;"/>
        <color theme="5" tint="0.59999389629810485"/>
        <color rgb="FFFFEB84"/>
        <color rgb="FF63BE7B"/>
      </colorScale>
    </cfRule>
  </conditionalFormatting>
  <conditionalFormatting sqref="BL76:BM76 BL83:BM87">
    <cfRule type="colorScale" priority="122">
      <colorScale>
        <cfvo type="num" val="&quot;0-1.99&quot;"/>
        <cfvo type="num" val="&quot;2.0-2.99&quot;"/>
        <cfvo type="num" val="&quot;3.0-4.0&quot;"/>
        <color theme="5" tint="0.59999389629810485"/>
        <color rgb="FFFFEB84"/>
        <color rgb="FF63BE7B"/>
      </colorScale>
    </cfRule>
  </conditionalFormatting>
  <conditionalFormatting sqref="BN76:BO76 BN83:BO87">
    <cfRule type="colorScale" priority="121">
      <colorScale>
        <cfvo type="num" val="&quot;0-1.99&quot;"/>
        <cfvo type="num" val="&quot;2.0-2.99&quot;"/>
        <cfvo type="num" val="&quot;3.0-4.0&quot;"/>
        <color theme="5" tint="0.59999389629810485"/>
        <color rgb="FFFFEB84"/>
        <color rgb="FF63BE7B"/>
      </colorScale>
    </cfRule>
  </conditionalFormatting>
  <conditionalFormatting sqref="BP76:BQ76 BP83:BQ87">
    <cfRule type="colorScale" priority="120">
      <colorScale>
        <cfvo type="num" val="&quot;0-1.99&quot;"/>
        <cfvo type="num" val="&quot;2.0-2.99&quot;"/>
        <cfvo type="num" val="&quot;3.0-4.0&quot;"/>
        <color theme="5" tint="0.59999389629810485"/>
        <color rgb="FFFFEB84"/>
        <color rgb="FF63BE7B"/>
      </colorScale>
    </cfRule>
  </conditionalFormatting>
  <conditionalFormatting sqref="BR76:BS76 BR83:BS87">
    <cfRule type="colorScale" priority="119">
      <colorScale>
        <cfvo type="num" val="&quot;0-1.99&quot;"/>
        <cfvo type="num" val="&quot;2.0-2.99&quot;"/>
        <cfvo type="num" val="&quot;3.0-4.0&quot;"/>
        <color theme="5" tint="0.59999389629810485"/>
        <color rgb="FFFFEB84"/>
        <color rgb="FF63BE7B"/>
      </colorScale>
    </cfRule>
  </conditionalFormatting>
  <conditionalFormatting sqref="AV88:AV97">
    <cfRule type="colorScale" priority="84">
      <colorScale>
        <cfvo type="num" val="&quot;0-1.99&quot;"/>
        <cfvo type="num" val="&quot;2.0-2.99&quot;"/>
        <cfvo type="num" val="&quot;3.0-4.0&quot;"/>
        <color theme="5" tint="0.59999389629810485"/>
        <color rgb="FFFFEB84"/>
        <color rgb="FF63BE7B"/>
      </colorScale>
    </cfRule>
  </conditionalFormatting>
  <conditionalFormatting sqref="AX88:AX97">
    <cfRule type="colorScale" priority="83">
      <colorScale>
        <cfvo type="num" val="&quot;0-1.99&quot;"/>
        <cfvo type="num" val="&quot;2.0-2.99&quot;"/>
        <cfvo type="num" val="&quot;3.0-4.0&quot;"/>
        <color theme="5" tint="0.59999389629810485"/>
        <color rgb="FFFFEB84"/>
        <color rgb="FF63BE7B"/>
      </colorScale>
    </cfRule>
  </conditionalFormatting>
  <conditionalFormatting sqref="AZ88:AZ97">
    <cfRule type="colorScale" priority="82">
      <colorScale>
        <cfvo type="num" val="&quot;0-1.99&quot;"/>
        <cfvo type="num" val="&quot;2.0-2.99&quot;"/>
        <cfvo type="num" val="&quot;3.0-4.0&quot;"/>
        <color theme="5" tint="0.59999389629810485"/>
        <color rgb="FFFFEB84"/>
        <color rgb="FF63BE7B"/>
      </colorScale>
    </cfRule>
  </conditionalFormatting>
  <conditionalFormatting sqref="BB88:BB97">
    <cfRule type="colorScale" priority="81">
      <colorScale>
        <cfvo type="num" val="&quot;0-1.99&quot;"/>
        <cfvo type="num" val="&quot;2.0-2.99&quot;"/>
        <cfvo type="num" val="&quot;3.0-4.0&quot;"/>
        <color theme="5" tint="0.59999389629810485"/>
        <color rgb="FFFFEB84"/>
        <color rgb="FF63BE7B"/>
      </colorScale>
    </cfRule>
  </conditionalFormatting>
  <conditionalFormatting sqref="BD88:BD97">
    <cfRule type="colorScale" priority="80">
      <colorScale>
        <cfvo type="num" val="&quot;0-1.99&quot;"/>
        <cfvo type="num" val="&quot;2.0-2.99&quot;"/>
        <cfvo type="num" val="&quot;3.0-4.0&quot;"/>
        <color theme="5" tint="0.59999389629810485"/>
        <color rgb="FFFFEB84"/>
        <color rgb="FF63BE7B"/>
      </colorScale>
    </cfRule>
  </conditionalFormatting>
  <conditionalFormatting sqref="BF88:BF97">
    <cfRule type="colorScale" priority="79">
      <colorScale>
        <cfvo type="num" val="&quot;0-1.99&quot;"/>
        <cfvo type="num" val="&quot;2.0-2.99&quot;"/>
        <cfvo type="num" val="&quot;3.0-4.0&quot;"/>
        <color theme="5" tint="0.59999389629810485"/>
        <color rgb="FFFFEB84"/>
        <color rgb="FF63BE7B"/>
      </colorScale>
    </cfRule>
  </conditionalFormatting>
  <conditionalFormatting sqref="BH88:BH97">
    <cfRule type="colorScale" priority="78">
      <colorScale>
        <cfvo type="num" val="&quot;0-1.99&quot;"/>
        <cfvo type="num" val="&quot;2.0-2.99&quot;"/>
        <cfvo type="num" val="&quot;3.0-4.0&quot;"/>
        <color theme="5" tint="0.59999389629810485"/>
        <color rgb="FFFFEB84"/>
        <color rgb="FF63BE7B"/>
      </colorScale>
    </cfRule>
  </conditionalFormatting>
  <conditionalFormatting sqref="BJ88:BJ97">
    <cfRule type="colorScale" priority="77">
      <colorScale>
        <cfvo type="num" val="&quot;0-1.99&quot;"/>
        <cfvo type="num" val="&quot;2.0-2.99&quot;"/>
        <cfvo type="num" val="&quot;3.0-4.0&quot;"/>
        <color theme="5" tint="0.59999389629810485"/>
        <color rgb="FFFFEB84"/>
        <color rgb="FF63BE7B"/>
      </colorScale>
    </cfRule>
  </conditionalFormatting>
  <conditionalFormatting sqref="BL88:BL97">
    <cfRule type="colorScale" priority="76">
      <colorScale>
        <cfvo type="num" val="&quot;0-1.99&quot;"/>
        <cfvo type="num" val="&quot;2.0-2.99&quot;"/>
        <cfvo type="num" val="&quot;3.0-4.0&quot;"/>
        <color theme="5" tint="0.59999389629810485"/>
        <color rgb="FFFFEB84"/>
        <color rgb="FF63BE7B"/>
      </colorScale>
    </cfRule>
  </conditionalFormatting>
  <conditionalFormatting sqref="BN88:BN97">
    <cfRule type="colorScale" priority="75">
      <colorScale>
        <cfvo type="num" val="&quot;0-1.99&quot;"/>
        <cfvo type="num" val="&quot;2.0-2.99&quot;"/>
        <cfvo type="num" val="&quot;3.0-4.0&quot;"/>
        <color theme="5" tint="0.59999389629810485"/>
        <color rgb="FFFFEB84"/>
        <color rgb="FF63BE7B"/>
      </colorScale>
    </cfRule>
  </conditionalFormatting>
  <conditionalFormatting sqref="BP88:BP97">
    <cfRule type="colorScale" priority="74">
      <colorScale>
        <cfvo type="num" val="&quot;0-1.99&quot;"/>
        <cfvo type="num" val="&quot;2.0-2.99&quot;"/>
        <cfvo type="num" val="&quot;3.0-4.0&quot;"/>
        <color theme="5" tint="0.59999389629810485"/>
        <color rgb="FFFFEB84"/>
        <color rgb="FF63BE7B"/>
      </colorScale>
    </cfRule>
  </conditionalFormatting>
  <conditionalFormatting sqref="BR88:BR97">
    <cfRule type="colorScale" priority="73">
      <colorScale>
        <cfvo type="num" val="&quot;0-1.99&quot;"/>
        <cfvo type="num" val="&quot;2.0-2.99&quot;"/>
        <cfvo type="num" val="&quot;3.0-4.0&quot;"/>
        <color theme="5" tint="0.59999389629810485"/>
        <color rgb="FFFFEB84"/>
        <color rgb="FF63BE7B"/>
      </colorScale>
    </cfRule>
  </conditionalFormatting>
  <conditionalFormatting sqref="D77">
    <cfRule type="colorScale" priority="72">
      <colorScale>
        <cfvo type="num" val="&quot;0-1.99&quot;"/>
        <cfvo type="num" val="&quot;2.0-2.99&quot;"/>
        <cfvo type="num" val="&quot;3.0-4.0&quot;"/>
        <color theme="5" tint="0.59999389629810485"/>
        <color rgb="FFFFEB84"/>
        <color rgb="FF63BE7B"/>
      </colorScale>
    </cfRule>
  </conditionalFormatting>
  <conditionalFormatting sqref="E88:E97">
    <cfRule type="colorScale" priority="71">
      <colorScale>
        <cfvo type="num" val="0"/>
        <cfvo type="num" val="2"/>
        <cfvo type="num" val="4"/>
        <color theme="5" tint="0.39997558519241921"/>
        <color rgb="FFFFEB84"/>
        <color rgb="FF63BE7B"/>
      </colorScale>
    </cfRule>
  </conditionalFormatting>
  <conditionalFormatting sqref="G88:G97">
    <cfRule type="colorScale" priority="70">
      <colorScale>
        <cfvo type="num" val="0"/>
        <cfvo type="num" val="2"/>
        <cfvo type="num" val="4"/>
        <color theme="5" tint="0.39997558519241921"/>
        <color rgb="FFFFEB84"/>
        <color rgb="FF63BE7B"/>
      </colorScale>
    </cfRule>
  </conditionalFormatting>
  <conditionalFormatting sqref="I88:I97">
    <cfRule type="colorScale" priority="69">
      <colorScale>
        <cfvo type="num" val="0"/>
        <cfvo type="num" val="2"/>
        <cfvo type="num" val="4"/>
        <color theme="5" tint="0.39997558519241921"/>
        <color rgb="FFFFEB84"/>
        <color rgb="FF63BE7B"/>
      </colorScale>
    </cfRule>
  </conditionalFormatting>
  <conditionalFormatting sqref="K88:K97">
    <cfRule type="colorScale" priority="68">
      <colorScale>
        <cfvo type="num" val="0"/>
        <cfvo type="num" val="2"/>
        <cfvo type="num" val="4"/>
        <color theme="5" tint="0.39997558519241921"/>
        <color rgb="FFFFEB84"/>
        <color rgb="FF63BE7B"/>
      </colorScale>
    </cfRule>
  </conditionalFormatting>
  <conditionalFormatting sqref="M88:M97">
    <cfRule type="colorScale" priority="67">
      <colorScale>
        <cfvo type="num" val="0"/>
        <cfvo type="num" val="2"/>
        <cfvo type="num" val="4"/>
        <color theme="5" tint="0.39997558519241921"/>
        <color rgb="FFFFEB84"/>
        <color rgb="FF63BE7B"/>
      </colorScale>
    </cfRule>
  </conditionalFormatting>
  <conditionalFormatting sqref="O88:O97">
    <cfRule type="colorScale" priority="66">
      <colorScale>
        <cfvo type="num" val="0"/>
        <cfvo type="num" val="2"/>
        <cfvo type="num" val="4"/>
        <color theme="5" tint="0.39997558519241921"/>
        <color rgb="FFFFEB84"/>
        <color rgb="FF63BE7B"/>
      </colorScale>
    </cfRule>
  </conditionalFormatting>
  <conditionalFormatting sqref="Q88:Q97">
    <cfRule type="colorScale" priority="65">
      <colorScale>
        <cfvo type="num" val="0"/>
        <cfvo type="num" val="2"/>
        <cfvo type="num" val="4"/>
        <color theme="5" tint="0.39997558519241921"/>
        <color rgb="FFFFEB84"/>
        <color rgb="FF63BE7B"/>
      </colorScale>
    </cfRule>
  </conditionalFormatting>
  <conditionalFormatting sqref="S88:S97">
    <cfRule type="colorScale" priority="64">
      <colorScale>
        <cfvo type="num" val="0"/>
        <cfvo type="num" val="2"/>
        <cfvo type="num" val="4"/>
        <color theme="5" tint="0.39997558519241921"/>
        <color rgb="FFFFEB84"/>
        <color rgb="FF63BE7B"/>
      </colorScale>
    </cfRule>
  </conditionalFormatting>
  <conditionalFormatting sqref="U88:U97">
    <cfRule type="colorScale" priority="63">
      <colorScale>
        <cfvo type="num" val="0"/>
        <cfvo type="num" val="2"/>
        <cfvo type="num" val="4"/>
        <color theme="5" tint="0.39997558519241921"/>
        <color rgb="FFFFEB84"/>
        <color rgb="FF63BE7B"/>
      </colorScale>
    </cfRule>
  </conditionalFormatting>
  <conditionalFormatting sqref="W88:W97">
    <cfRule type="colorScale" priority="62">
      <colorScale>
        <cfvo type="num" val="0"/>
        <cfvo type="num" val="2"/>
        <cfvo type="num" val="4"/>
        <color theme="5" tint="0.39997558519241921"/>
        <color rgb="FFFFEB84"/>
        <color rgb="FF63BE7B"/>
      </colorScale>
    </cfRule>
  </conditionalFormatting>
  <conditionalFormatting sqref="Y88:Y97">
    <cfRule type="colorScale" priority="61">
      <colorScale>
        <cfvo type="num" val="0"/>
        <cfvo type="num" val="2"/>
        <cfvo type="num" val="4"/>
        <color theme="5" tint="0.39997558519241921"/>
        <color rgb="FFFFEB84"/>
        <color rgb="FF63BE7B"/>
      </colorScale>
    </cfRule>
  </conditionalFormatting>
  <conditionalFormatting sqref="AA88:AA97">
    <cfRule type="colorScale" priority="60">
      <colorScale>
        <cfvo type="num" val="0"/>
        <cfvo type="num" val="2"/>
        <cfvo type="num" val="4"/>
        <color theme="5" tint="0.39997558519241921"/>
        <color rgb="FFFFEB84"/>
        <color rgb="FF63BE7B"/>
      </colorScale>
    </cfRule>
  </conditionalFormatting>
  <conditionalFormatting sqref="AC88:AC97">
    <cfRule type="colorScale" priority="59">
      <colorScale>
        <cfvo type="num" val="0"/>
        <cfvo type="num" val="2"/>
        <cfvo type="num" val="4"/>
        <color theme="5" tint="0.39997558519241921"/>
        <color rgb="FFFFEB84"/>
        <color rgb="FF63BE7B"/>
      </colorScale>
    </cfRule>
  </conditionalFormatting>
  <conditionalFormatting sqref="AE88:AE97">
    <cfRule type="colorScale" priority="58">
      <colorScale>
        <cfvo type="num" val="0"/>
        <cfvo type="num" val="2"/>
        <cfvo type="num" val="4"/>
        <color theme="5" tint="0.39997558519241921"/>
        <color rgb="FFFFEB84"/>
        <color rgb="FF63BE7B"/>
      </colorScale>
    </cfRule>
  </conditionalFormatting>
  <conditionalFormatting sqref="AG88:AG97">
    <cfRule type="colorScale" priority="57">
      <colorScale>
        <cfvo type="num" val="0"/>
        <cfvo type="num" val="2"/>
        <cfvo type="num" val="4"/>
        <color theme="5" tint="0.39997558519241921"/>
        <color rgb="FFFFEB84"/>
        <color rgb="FF63BE7B"/>
      </colorScale>
    </cfRule>
  </conditionalFormatting>
  <conditionalFormatting sqref="AI88:AI97">
    <cfRule type="colorScale" priority="56">
      <colorScale>
        <cfvo type="num" val="0"/>
        <cfvo type="num" val="2"/>
        <cfvo type="num" val="4"/>
        <color theme="5" tint="0.39997558519241921"/>
        <color rgb="FFFFEB84"/>
        <color rgb="FF63BE7B"/>
      </colorScale>
    </cfRule>
  </conditionalFormatting>
  <conditionalFormatting sqref="AK88:AK97">
    <cfRule type="colorScale" priority="55">
      <colorScale>
        <cfvo type="num" val="0"/>
        <cfvo type="num" val="2"/>
        <cfvo type="num" val="4"/>
        <color theme="5" tint="0.39997558519241921"/>
        <color rgb="FFFFEB84"/>
        <color rgb="FF63BE7B"/>
      </colorScale>
    </cfRule>
  </conditionalFormatting>
  <conditionalFormatting sqref="AM88:AM97">
    <cfRule type="colorScale" priority="54">
      <colorScale>
        <cfvo type="num" val="0"/>
        <cfvo type="num" val="2"/>
        <cfvo type="num" val="4"/>
        <color theme="5" tint="0.39997558519241921"/>
        <color rgb="FFFFEB84"/>
        <color rgb="FF63BE7B"/>
      </colorScale>
    </cfRule>
  </conditionalFormatting>
  <conditionalFormatting sqref="AO88:AO97">
    <cfRule type="colorScale" priority="53">
      <colorScale>
        <cfvo type="num" val="0"/>
        <cfvo type="num" val="2"/>
        <cfvo type="num" val="4"/>
        <color theme="5" tint="0.39997558519241921"/>
        <color rgb="FFFFEB84"/>
        <color rgb="FF63BE7B"/>
      </colorScale>
    </cfRule>
  </conditionalFormatting>
  <conditionalFormatting sqref="AQ88:AQ97">
    <cfRule type="colorScale" priority="52">
      <colorScale>
        <cfvo type="num" val="0"/>
        <cfvo type="num" val="2"/>
        <cfvo type="num" val="4"/>
        <color theme="5" tint="0.39997558519241921"/>
        <color rgb="FFFFEB84"/>
        <color rgb="FF63BE7B"/>
      </colorScale>
    </cfRule>
  </conditionalFormatting>
  <conditionalFormatting sqref="AS88:AS97">
    <cfRule type="colorScale" priority="51">
      <colorScale>
        <cfvo type="num" val="0"/>
        <cfvo type="num" val="2"/>
        <cfvo type="num" val="4"/>
        <color theme="5" tint="0.39997558519241921"/>
        <color rgb="FFFFEB84"/>
        <color rgb="FF63BE7B"/>
      </colorScale>
    </cfRule>
  </conditionalFormatting>
  <conditionalFormatting sqref="AU88:AU97">
    <cfRule type="colorScale" priority="50">
      <colorScale>
        <cfvo type="num" val="0"/>
        <cfvo type="num" val="2"/>
        <cfvo type="num" val="4"/>
        <color theme="5" tint="0.39997558519241921"/>
        <color rgb="FFFFEB84"/>
        <color rgb="FF63BE7B"/>
      </colorScale>
    </cfRule>
  </conditionalFormatting>
  <conditionalFormatting sqref="AW88:AW97">
    <cfRule type="colorScale" priority="49">
      <colorScale>
        <cfvo type="num" val="0"/>
        <cfvo type="num" val="2"/>
        <cfvo type="num" val="4"/>
        <color theme="5" tint="0.39997558519241921"/>
        <color rgb="FFFFEB84"/>
        <color rgb="FF63BE7B"/>
      </colorScale>
    </cfRule>
  </conditionalFormatting>
  <conditionalFormatting sqref="AY88:AY97">
    <cfRule type="colorScale" priority="48">
      <colorScale>
        <cfvo type="num" val="0"/>
        <cfvo type="num" val="2"/>
        <cfvo type="num" val="4"/>
        <color theme="5" tint="0.39997558519241921"/>
        <color rgb="FFFFEB84"/>
        <color rgb="FF63BE7B"/>
      </colorScale>
    </cfRule>
  </conditionalFormatting>
  <conditionalFormatting sqref="BA88:BA97">
    <cfRule type="colorScale" priority="47">
      <colorScale>
        <cfvo type="num" val="0"/>
        <cfvo type="num" val="2"/>
        <cfvo type="num" val="4"/>
        <color theme="5" tint="0.39997558519241921"/>
        <color rgb="FFFFEB84"/>
        <color rgb="FF63BE7B"/>
      </colorScale>
    </cfRule>
  </conditionalFormatting>
  <conditionalFormatting sqref="BC88:BC97">
    <cfRule type="colorScale" priority="46">
      <colorScale>
        <cfvo type="num" val="0"/>
        <cfvo type="num" val="2"/>
        <cfvo type="num" val="4"/>
        <color theme="5" tint="0.39997558519241921"/>
        <color rgb="FFFFEB84"/>
        <color rgb="FF63BE7B"/>
      </colorScale>
    </cfRule>
  </conditionalFormatting>
  <conditionalFormatting sqref="BE88:BE97">
    <cfRule type="colorScale" priority="45">
      <colorScale>
        <cfvo type="num" val="0"/>
        <cfvo type="num" val="2"/>
        <cfvo type="num" val="4"/>
        <color theme="5" tint="0.39997558519241921"/>
        <color rgb="FFFFEB84"/>
        <color rgb="FF63BE7B"/>
      </colorScale>
    </cfRule>
  </conditionalFormatting>
  <conditionalFormatting sqref="BG88:BG97">
    <cfRule type="colorScale" priority="44">
      <colorScale>
        <cfvo type="num" val="0"/>
        <cfvo type="num" val="2"/>
        <cfvo type="num" val="4"/>
        <color theme="5" tint="0.39997558519241921"/>
        <color rgb="FFFFEB84"/>
        <color rgb="FF63BE7B"/>
      </colorScale>
    </cfRule>
  </conditionalFormatting>
  <conditionalFormatting sqref="BI88:BI97">
    <cfRule type="colorScale" priority="43">
      <colorScale>
        <cfvo type="num" val="0"/>
        <cfvo type="num" val="2"/>
        <cfvo type="num" val="4"/>
        <color theme="5" tint="0.39997558519241921"/>
        <color rgb="FFFFEB84"/>
        <color rgb="FF63BE7B"/>
      </colorScale>
    </cfRule>
  </conditionalFormatting>
  <conditionalFormatting sqref="BK88:BK97">
    <cfRule type="colorScale" priority="42">
      <colorScale>
        <cfvo type="num" val="0"/>
        <cfvo type="num" val="2"/>
        <cfvo type="num" val="4"/>
        <color theme="5" tint="0.39997558519241921"/>
        <color rgb="FFFFEB84"/>
        <color rgb="FF63BE7B"/>
      </colorScale>
    </cfRule>
  </conditionalFormatting>
  <conditionalFormatting sqref="BM88:BM97">
    <cfRule type="colorScale" priority="41">
      <colorScale>
        <cfvo type="num" val="0"/>
        <cfvo type="num" val="2"/>
        <cfvo type="num" val="4"/>
        <color theme="5" tint="0.39997558519241921"/>
        <color rgb="FFFFEB84"/>
        <color rgb="FF63BE7B"/>
      </colorScale>
    </cfRule>
  </conditionalFormatting>
  <conditionalFormatting sqref="BO88:BO97">
    <cfRule type="colorScale" priority="40">
      <colorScale>
        <cfvo type="num" val="0"/>
        <cfvo type="num" val="2"/>
        <cfvo type="num" val="4"/>
        <color theme="5" tint="0.39997558519241921"/>
        <color rgb="FFFFEB84"/>
        <color rgb="FF63BE7B"/>
      </colorScale>
    </cfRule>
  </conditionalFormatting>
  <conditionalFormatting sqref="BQ88:BQ97">
    <cfRule type="colorScale" priority="39">
      <colorScale>
        <cfvo type="num" val="0"/>
        <cfvo type="num" val="2"/>
        <cfvo type="num" val="4"/>
        <color theme="5" tint="0.39997558519241921"/>
        <color rgb="FFFFEB84"/>
        <color rgb="FF63BE7B"/>
      </colorScale>
    </cfRule>
  </conditionalFormatting>
  <conditionalFormatting sqref="BS88:BS97">
    <cfRule type="colorScale" priority="38">
      <colorScale>
        <cfvo type="num" val="0"/>
        <cfvo type="num" val="2"/>
        <cfvo type="num" val="4"/>
        <color theme="5" tint="0.39997558519241921"/>
        <color rgb="FFFFEB84"/>
        <color rgb="FF63BE7B"/>
      </colorScale>
    </cfRule>
  </conditionalFormatting>
  <conditionalFormatting sqref="F77">
    <cfRule type="colorScale" priority="37">
      <colorScale>
        <cfvo type="num" val="&quot;0-1.99&quot;"/>
        <cfvo type="num" val="&quot;2.0-2.99&quot;"/>
        <cfvo type="num" val="&quot;3.0-4.0&quot;"/>
        <color theme="5" tint="0.59999389629810485"/>
        <color rgb="FFFFEB84"/>
        <color rgb="FF63BE7B"/>
      </colorScale>
    </cfRule>
  </conditionalFormatting>
  <conditionalFormatting sqref="H77">
    <cfRule type="colorScale" priority="36">
      <colorScale>
        <cfvo type="num" val="&quot;0-1.99&quot;"/>
        <cfvo type="num" val="&quot;2.0-2.99&quot;"/>
        <cfvo type="num" val="&quot;3.0-4.0&quot;"/>
        <color theme="5" tint="0.59999389629810485"/>
        <color rgb="FFFFEB84"/>
        <color rgb="FF63BE7B"/>
      </colorScale>
    </cfRule>
  </conditionalFormatting>
  <conditionalFormatting sqref="J77">
    <cfRule type="colorScale" priority="35">
      <colorScale>
        <cfvo type="num" val="&quot;0-1.99&quot;"/>
        <cfvo type="num" val="&quot;2.0-2.99&quot;"/>
        <cfvo type="num" val="&quot;3.0-4.0&quot;"/>
        <color theme="5" tint="0.59999389629810485"/>
        <color rgb="FFFFEB84"/>
        <color rgb="FF63BE7B"/>
      </colorScale>
    </cfRule>
  </conditionalFormatting>
  <conditionalFormatting sqref="L77">
    <cfRule type="colorScale" priority="34">
      <colorScale>
        <cfvo type="num" val="&quot;0-1.99&quot;"/>
        <cfvo type="num" val="&quot;2.0-2.99&quot;"/>
        <cfvo type="num" val="&quot;3.0-4.0&quot;"/>
        <color theme="5" tint="0.59999389629810485"/>
        <color rgb="FFFFEB84"/>
        <color rgb="FF63BE7B"/>
      </colorScale>
    </cfRule>
  </conditionalFormatting>
  <conditionalFormatting sqref="N77">
    <cfRule type="colorScale" priority="33">
      <colorScale>
        <cfvo type="num" val="&quot;0-1.99&quot;"/>
        <cfvo type="num" val="&quot;2.0-2.99&quot;"/>
        <cfvo type="num" val="&quot;3.0-4.0&quot;"/>
        <color theme="5" tint="0.59999389629810485"/>
        <color rgb="FFFFEB84"/>
        <color rgb="FF63BE7B"/>
      </colorScale>
    </cfRule>
  </conditionalFormatting>
  <conditionalFormatting sqref="P77">
    <cfRule type="colorScale" priority="32">
      <colorScale>
        <cfvo type="num" val="&quot;0-1.99&quot;"/>
        <cfvo type="num" val="&quot;2.0-2.99&quot;"/>
        <cfvo type="num" val="&quot;3.0-4.0&quot;"/>
        <color theme="5" tint="0.59999389629810485"/>
        <color rgb="FFFFEB84"/>
        <color rgb="FF63BE7B"/>
      </colorScale>
    </cfRule>
  </conditionalFormatting>
  <conditionalFormatting sqref="R77">
    <cfRule type="colorScale" priority="31">
      <colorScale>
        <cfvo type="num" val="&quot;0-1.99&quot;"/>
        <cfvo type="num" val="&quot;2.0-2.99&quot;"/>
        <cfvo type="num" val="&quot;3.0-4.0&quot;"/>
        <color theme="5" tint="0.59999389629810485"/>
        <color rgb="FFFFEB84"/>
        <color rgb="FF63BE7B"/>
      </colorScale>
    </cfRule>
  </conditionalFormatting>
  <conditionalFormatting sqref="T77">
    <cfRule type="colorScale" priority="30">
      <colorScale>
        <cfvo type="num" val="&quot;0-1.99&quot;"/>
        <cfvo type="num" val="&quot;2.0-2.99&quot;"/>
        <cfvo type="num" val="&quot;3.0-4.0&quot;"/>
        <color theme="5" tint="0.59999389629810485"/>
        <color rgb="FFFFEB84"/>
        <color rgb="FF63BE7B"/>
      </colorScale>
    </cfRule>
  </conditionalFormatting>
  <conditionalFormatting sqref="V77">
    <cfRule type="colorScale" priority="29">
      <colorScale>
        <cfvo type="num" val="&quot;0-1.99&quot;"/>
        <cfvo type="num" val="&quot;2.0-2.99&quot;"/>
        <cfvo type="num" val="&quot;3.0-4.0&quot;"/>
        <color theme="5" tint="0.59999389629810485"/>
        <color rgb="FFFFEB84"/>
        <color rgb="FF63BE7B"/>
      </colorScale>
    </cfRule>
  </conditionalFormatting>
  <conditionalFormatting sqref="X77">
    <cfRule type="colorScale" priority="28">
      <colorScale>
        <cfvo type="num" val="&quot;0-1.99&quot;"/>
        <cfvo type="num" val="&quot;2.0-2.99&quot;"/>
        <cfvo type="num" val="&quot;3.0-4.0&quot;"/>
        <color theme="5" tint="0.59999389629810485"/>
        <color rgb="FFFFEB84"/>
        <color rgb="FF63BE7B"/>
      </colorScale>
    </cfRule>
  </conditionalFormatting>
  <conditionalFormatting sqref="Z77">
    <cfRule type="colorScale" priority="27">
      <colorScale>
        <cfvo type="num" val="&quot;0-1.99&quot;"/>
        <cfvo type="num" val="&quot;2.0-2.99&quot;"/>
        <cfvo type="num" val="&quot;3.0-4.0&quot;"/>
        <color theme="5" tint="0.59999389629810485"/>
        <color rgb="FFFFEB84"/>
        <color rgb="FF63BE7B"/>
      </colorScale>
    </cfRule>
  </conditionalFormatting>
  <conditionalFormatting sqref="AB77">
    <cfRule type="colorScale" priority="26">
      <colorScale>
        <cfvo type="num" val="&quot;0-1.99&quot;"/>
        <cfvo type="num" val="&quot;2.0-2.99&quot;"/>
        <cfvo type="num" val="&quot;3.0-4.0&quot;"/>
        <color theme="5" tint="0.59999389629810485"/>
        <color rgb="FFFFEB84"/>
        <color rgb="FF63BE7B"/>
      </colorScale>
    </cfRule>
  </conditionalFormatting>
  <conditionalFormatting sqref="AD77">
    <cfRule type="colorScale" priority="25">
      <colorScale>
        <cfvo type="num" val="&quot;0-1.99&quot;"/>
        <cfvo type="num" val="&quot;2.0-2.99&quot;"/>
        <cfvo type="num" val="&quot;3.0-4.0&quot;"/>
        <color theme="5" tint="0.59999389629810485"/>
        <color rgb="FFFFEB84"/>
        <color rgb="FF63BE7B"/>
      </colorScale>
    </cfRule>
  </conditionalFormatting>
  <conditionalFormatting sqref="AF77">
    <cfRule type="colorScale" priority="24">
      <colorScale>
        <cfvo type="num" val="&quot;0-1.99&quot;"/>
        <cfvo type="num" val="&quot;2.0-2.99&quot;"/>
        <cfvo type="num" val="&quot;3.0-4.0&quot;"/>
        <color theme="5" tint="0.59999389629810485"/>
        <color rgb="FFFFEB84"/>
        <color rgb="FF63BE7B"/>
      </colorScale>
    </cfRule>
  </conditionalFormatting>
  <conditionalFormatting sqref="AH77">
    <cfRule type="colorScale" priority="23">
      <colorScale>
        <cfvo type="num" val="&quot;0-1.99&quot;"/>
        <cfvo type="num" val="&quot;2.0-2.99&quot;"/>
        <cfvo type="num" val="&quot;3.0-4.0&quot;"/>
        <color theme="5" tint="0.59999389629810485"/>
        <color rgb="FFFFEB84"/>
        <color rgb="FF63BE7B"/>
      </colorScale>
    </cfRule>
  </conditionalFormatting>
  <conditionalFormatting sqref="AJ77">
    <cfRule type="colorScale" priority="22">
      <colorScale>
        <cfvo type="num" val="&quot;0-1.99&quot;"/>
        <cfvo type="num" val="&quot;2.0-2.99&quot;"/>
        <cfvo type="num" val="&quot;3.0-4.0&quot;"/>
        <color theme="5" tint="0.59999389629810485"/>
        <color rgb="FFFFEB84"/>
        <color rgb="FF63BE7B"/>
      </colorScale>
    </cfRule>
  </conditionalFormatting>
  <conditionalFormatting sqref="AL77">
    <cfRule type="colorScale" priority="21">
      <colorScale>
        <cfvo type="num" val="&quot;0-1.99&quot;"/>
        <cfvo type="num" val="&quot;2.0-2.99&quot;"/>
        <cfvo type="num" val="&quot;3.0-4.0&quot;"/>
        <color theme="5" tint="0.59999389629810485"/>
        <color rgb="FFFFEB84"/>
        <color rgb="FF63BE7B"/>
      </colorScale>
    </cfRule>
  </conditionalFormatting>
  <conditionalFormatting sqref="AN77">
    <cfRule type="colorScale" priority="20">
      <colorScale>
        <cfvo type="num" val="&quot;0-1.99&quot;"/>
        <cfvo type="num" val="&quot;2.0-2.99&quot;"/>
        <cfvo type="num" val="&quot;3.0-4.0&quot;"/>
        <color theme="5" tint="0.59999389629810485"/>
        <color rgb="FFFFEB84"/>
        <color rgb="FF63BE7B"/>
      </colorScale>
    </cfRule>
  </conditionalFormatting>
  <conditionalFormatting sqref="AP77">
    <cfRule type="colorScale" priority="19">
      <colorScale>
        <cfvo type="num" val="&quot;0-1.99&quot;"/>
        <cfvo type="num" val="&quot;2.0-2.99&quot;"/>
        <cfvo type="num" val="&quot;3.0-4.0&quot;"/>
        <color theme="5" tint="0.59999389629810485"/>
        <color rgb="FFFFEB84"/>
        <color rgb="FF63BE7B"/>
      </colorScale>
    </cfRule>
  </conditionalFormatting>
  <conditionalFormatting sqref="AR77">
    <cfRule type="colorScale" priority="18">
      <colorScale>
        <cfvo type="num" val="&quot;0-1.99&quot;"/>
        <cfvo type="num" val="&quot;2.0-2.99&quot;"/>
        <cfvo type="num" val="&quot;3.0-4.0&quot;"/>
        <color theme="5" tint="0.59999389629810485"/>
        <color rgb="FFFFEB84"/>
        <color rgb="FF63BE7B"/>
      </colorScale>
    </cfRule>
  </conditionalFormatting>
  <conditionalFormatting sqref="AT77">
    <cfRule type="colorScale" priority="17">
      <colorScale>
        <cfvo type="num" val="&quot;0-1.99&quot;"/>
        <cfvo type="num" val="&quot;2.0-2.99&quot;"/>
        <cfvo type="num" val="&quot;3.0-4.0&quot;"/>
        <color theme="5" tint="0.59999389629810485"/>
        <color rgb="FFFFEB84"/>
        <color rgb="FF63BE7B"/>
      </colorScale>
    </cfRule>
  </conditionalFormatting>
  <conditionalFormatting sqref="AV77">
    <cfRule type="colorScale" priority="16">
      <colorScale>
        <cfvo type="num" val="&quot;0-1.99&quot;"/>
        <cfvo type="num" val="&quot;2.0-2.99&quot;"/>
        <cfvo type="num" val="&quot;3.0-4.0&quot;"/>
        <color theme="5" tint="0.59999389629810485"/>
        <color rgb="FFFFEB84"/>
        <color rgb="FF63BE7B"/>
      </colorScale>
    </cfRule>
  </conditionalFormatting>
  <conditionalFormatting sqref="AX77">
    <cfRule type="colorScale" priority="15">
      <colorScale>
        <cfvo type="num" val="&quot;0-1.99&quot;"/>
        <cfvo type="num" val="&quot;2.0-2.99&quot;"/>
        <cfvo type="num" val="&quot;3.0-4.0&quot;"/>
        <color theme="5" tint="0.59999389629810485"/>
        <color rgb="FFFFEB84"/>
        <color rgb="FF63BE7B"/>
      </colorScale>
    </cfRule>
  </conditionalFormatting>
  <conditionalFormatting sqref="AZ77">
    <cfRule type="colorScale" priority="14">
      <colorScale>
        <cfvo type="num" val="&quot;0-1.99&quot;"/>
        <cfvo type="num" val="&quot;2.0-2.99&quot;"/>
        <cfvo type="num" val="&quot;3.0-4.0&quot;"/>
        <color theme="5" tint="0.59999389629810485"/>
        <color rgb="FFFFEB84"/>
        <color rgb="FF63BE7B"/>
      </colorScale>
    </cfRule>
  </conditionalFormatting>
  <conditionalFormatting sqref="BB77">
    <cfRule type="colorScale" priority="13">
      <colorScale>
        <cfvo type="num" val="&quot;0-1.99&quot;"/>
        <cfvo type="num" val="&quot;2.0-2.99&quot;"/>
        <cfvo type="num" val="&quot;3.0-4.0&quot;"/>
        <color theme="5" tint="0.59999389629810485"/>
        <color rgb="FFFFEB84"/>
        <color rgb="FF63BE7B"/>
      </colorScale>
    </cfRule>
  </conditionalFormatting>
  <conditionalFormatting sqref="BD77">
    <cfRule type="colorScale" priority="12">
      <colorScale>
        <cfvo type="num" val="&quot;0-1.99&quot;"/>
        <cfvo type="num" val="&quot;2.0-2.99&quot;"/>
        <cfvo type="num" val="&quot;3.0-4.0&quot;"/>
        <color theme="5" tint="0.59999389629810485"/>
        <color rgb="FFFFEB84"/>
        <color rgb="FF63BE7B"/>
      </colorScale>
    </cfRule>
  </conditionalFormatting>
  <conditionalFormatting sqref="BF77">
    <cfRule type="colorScale" priority="11">
      <colorScale>
        <cfvo type="num" val="&quot;0-1.99&quot;"/>
        <cfvo type="num" val="&quot;2.0-2.99&quot;"/>
        <cfvo type="num" val="&quot;3.0-4.0&quot;"/>
        <color theme="5" tint="0.59999389629810485"/>
        <color rgb="FFFFEB84"/>
        <color rgb="FF63BE7B"/>
      </colorScale>
    </cfRule>
  </conditionalFormatting>
  <conditionalFormatting sqref="BH77">
    <cfRule type="colorScale" priority="10">
      <colorScale>
        <cfvo type="num" val="&quot;0-1.99&quot;"/>
        <cfvo type="num" val="&quot;2.0-2.99&quot;"/>
        <cfvo type="num" val="&quot;3.0-4.0&quot;"/>
        <color theme="5" tint="0.59999389629810485"/>
        <color rgb="FFFFEB84"/>
        <color rgb="FF63BE7B"/>
      </colorScale>
    </cfRule>
  </conditionalFormatting>
  <conditionalFormatting sqref="BJ77">
    <cfRule type="colorScale" priority="9">
      <colorScale>
        <cfvo type="num" val="&quot;0-1.99&quot;"/>
        <cfvo type="num" val="&quot;2.0-2.99&quot;"/>
        <cfvo type="num" val="&quot;3.0-4.0&quot;"/>
        <color theme="5" tint="0.59999389629810485"/>
        <color rgb="FFFFEB84"/>
        <color rgb="FF63BE7B"/>
      </colorScale>
    </cfRule>
  </conditionalFormatting>
  <conditionalFormatting sqref="BL77">
    <cfRule type="colorScale" priority="8">
      <colorScale>
        <cfvo type="num" val="&quot;0-1.99&quot;"/>
        <cfvo type="num" val="&quot;2.0-2.99&quot;"/>
        <cfvo type="num" val="&quot;3.0-4.0&quot;"/>
        <color theme="5" tint="0.59999389629810485"/>
        <color rgb="FFFFEB84"/>
        <color rgb="FF63BE7B"/>
      </colorScale>
    </cfRule>
  </conditionalFormatting>
  <conditionalFormatting sqref="BN77">
    <cfRule type="colorScale" priority="7">
      <colorScale>
        <cfvo type="num" val="&quot;0-1.99&quot;"/>
        <cfvo type="num" val="&quot;2.0-2.99&quot;"/>
        <cfvo type="num" val="&quot;3.0-4.0&quot;"/>
        <color theme="5" tint="0.59999389629810485"/>
        <color rgb="FFFFEB84"/>
        <color rgb="FF63BE7B"/>
      </colorScale>
    </cfRule>
  </conditionalFormatting>
  <conditionalFormatting sqref="BP77">
    <cfRule type="colorScale" priority="6">
      <colorScale>
        <cfvo type="num" val="&quot;0-1.99&quot;"/>
        <cfvo type="num" val="&quot;2.0-2.99&quot;"/>
        <cfvo type="num" val="&quot;3.0-4.0&quot;"/>
        <color theme="5" tint="0.59999389629810485"/>
        <color rgb="FFFFEB84"/>
        <color rgb="FF63BE7B"/>
      </colorScale>
    </cfRule>
  </conditionalFormatting>
  <conditionalFormatting sqref="BR77">
    <cfRule type="colorScale" priority="5">
      <colorScale>
        <cfvo type="num" val="&quot;0-1.99&quot;"/>
        <cfvo type="num" val="&quot;2.0-2.99&quot;"/>
        <cfvo type="num" val="&quot;3.0-4.0&quot;"/>
        <color theme="5" tint="0.59999389629810485"/>
        <color rgb="FFFFEB84"/>
        <color rgb="FF63BE7B"/>
      </colorScale>
    </cfRule>
  </conditionalFormatting>
  <conditionalFormatting sqref="A41">
    <cfRule type="colorScale" priority="3">
      <colorScale>
        <cfvo type="num" val="&quot;0-1.99&quot;"/>
        <cfvo type="num" val="&quot;2.0-2.99&quot;"/>
        <cfvo type="num" val="&quot;3.0-4.0&quot;"/>
        <color theme="5" tint="0.59999389629810485"/>
        <color rgb="FFFFEB84"/>
        <color rgb="FF63BE7B"/>
      </colorScale>
    </cfRule>
  </conditionalFormatting>
  <conditionalFormatting sqref="A6:A13 A20 A34 A27">
    <cfRule type="colorScale" priority="1">
      <colorScale>
        <cfvo type="num" val="&quot;0-1.99&quot;"/>
        <cfvo type="num" val="&quot;2.0-2.99&quot;"/>
        <cfvo type="num" val="&quot;3.0-4.0&quot;"/>
        <color theme="5" tint="0.59999389629810485"/>
        <color rgb="FFFFEB84"/>
        <color rgb="FF63BE7B"/>
      </colorScale>
    </cfRule>
  </conditionalFormatting>
  <pageMargins left="0.7" right="0.7" top="0.75" bottom="0.75" header="0.3" footer="0.3"/>
  <pageSetup scale="26" orientation="landscape"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tabSelected="1" zoomScaleNormal="100" workbookViewId="0">
      <selection activeCell="A46" sqref="A46:XFD1048576"/>
    </sheetView>
  </sheetViews>
  <sheetFormatPr defaultColWidth="0" defaultRowHeight="15.75"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6" t="str">
        <f>IF(COUNTBLANK('Name Entry'!B1:B1)=1,"",'Name Entry'!B1)</f>
        <v/>
      </c>
      <c r="B2" s="226"/>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1'!C88:C88)=1,"",'Term 1'!C88),"")</f>
        <v/>
      </c>
    </row>
    <row r="6" spans="1:6" ht="21" customHeight="1" x14ac:dyDescent="0.25">
      <c r="A6" s="68"/>
      <c r="B6" s="68"/>
      <c r="C6" s="101" t="str">
        <f>IF('Term 1'!A13=0,"",'Term 1'!A13)</f>
        <v/>
      </c>
      <c r="D6" s="78"/>
      <c r="E6" s="79"/>
      <c r="F6" s="93" t="str">
        <f>IFERROR(IF(COUNTBLANK('Term 1'!C89:C89)=1,"",'Term 1'!C89),"")</f>
        <v/>
      </c>
    </row>
    <row r="7" spans="1:6" ht="21" customHeight="1" x14ac:dyDescent="0.25">
      <c r="A7" s="68"/>
      <c r="B7" s="68"/>
      <c r="C7" s="101" t="str">
        <f>IF('Term 1'!A20=0,"",'Term 1'!A20)</f>
        <v/>
      </c>
      <c r="D7" s="104"/>
      <c r="E7" s="79"/>
      <c r="F7" s="93" t="str">
        <f>IFERROR(IF(COUNTBLANK('Term 1'!C90:C90)=1,"",'Term 1'!C90),"")</f>
        <v/>
      </c>
    </row>
    <row r="8" spans="1:6" ht="21" customHeight="1" x14ac:dyDescent="0.25">
      <c r="A8" s="68"/>
      <c r="B8" s="68"/>
      <c r="C8" s="102" t="str">
        <f>IF('Term 1'!A27=0,"",'Term 1'!A27)</f>
        <v/>
      </c>
      <c r="D8" s="78"/>
      <c r="E8" s="79"/>
      <c r="F8" s="93" t="str">
        <f>IFERROR(IF(COUNTBLANK('Term 1'!C91:C91)=1,"",'Term 1'!C91),"")</f>
        <v/>
      </c>
    </row>
    <row r="9" spans="1:6" ht="21" customHeight="1" x14ac:dyDescent="0.25">
      <c r="A9" s="68"/>
      <c r="B9" s="68"/>
      <c r="C9" s="101" t="str">
        <f>IF('Term 1'!A34=0,"",'Term 1'!A34)</f>
        <v/>
      </c>
      <c r="D9" s="78"/>
      <c r="E9" s="79"/>
      <c r="F9" s="93" t="str">
        <f>IFERROR(IF(COUNTBLANK('Term 1'!C92:C92)=1,"",'Term 1'!C92),"")</f>
        <v/>
      </c>
    </row>
    <row r="10" spans="1:6" ht="21" customHeight="1" x14ac:dyDescent="0.25">
      <c r="A10" s="68"/>
      <c r="B10" s="68"/>
      <c r="C10" s="101" t="str">
        <f>IF('Term 1'!A41=0,"",'Term 1'!A41)</f>
        <v/>
      </c>
      <c r="D10" s="78"/>
      <c r="E10" s="79"/>
      <c r="F10" s="93" t="str">
        <f>IFERROR(IF(COUNTBLANK('Term 1'!C93:C93)=1,"",'Term 1'!C93),"")</f>
        <v/>
      </c>
    </row>
    <row r="11" spans="1:6" ht="21" customHeight="1" x14ac:dyDescent="0.25">
      <c r="A11" s="68"/>
      <c r="B11" s="91"/>
      <c r="C11" s="101" t="str">
        <f>IF('Term 1'!A48=0,"",'Term 1'!A48)</f>
        <v/>
      </c>
      <c r="D11" s="78"/>
      <c r="E11" s="79"/>
      <c r="F11" s="93" t="str">
        <f>IFERROR(IF(COUNTBLANK('Term 1'!C94:C94)=1,"",'Term 1'!C94),"")</f>
        <v/>
      </c>
    </row>
    <row r="12" spans="1:6" ht="21" customHeight="1" x14ac:dyDescent="0.25">
      <c r="A12" s="68"/>
      <c r="B12" s="68"/>
      <c r="C12" s="101" t="str">
        <f>IF('Term 1'!A55=0,"",'Term 1'!A55)</f>
        <v/>
      </c>
      <c r="D12" s="78"/>
      <c r="E12" s="79"/>
      <c r="F12" s="93" t="str">
        <f>IFERROR(IF(COUNTBLANK('Term 1'!C95:C95)=1,"",'Term 1'!C95),"")</f>
        <v/>
      </c>
    </row>
    <row r="13" spans="1:6" ht="21" customHeight="1" x14ac:dyDescent="0.25">
      <c r="A13" s="68"/>
      <c r="B13" s="68"/>
      <c r="C13" s="101" t="str">
        <f>IF('Term 1'!A62=0,"",'Term 1'!A62)</f>
        <v/>
      </c>
      <c r="D13" s="78"/>
      <c r="E13" s="79"/>
      <c r="F13" s="93" t="str">
        <f>IFERROR(IF(COUNTBLANK('Term 1'!C96:C96)=1,"",'Term 1'!C96),"")</f>
        <v/>
      </c>
    </row>
    <row r="14" spans="1:6" ht="21" customHeight="1" thickBot="1" x14ac:dyDescent="0.3">
      <c r="A14" s="68"/>
      <c r="B14" s="68"/>
      <c r="C14" s="101" t="str">
        <f>IF('Term 1'!A69=0,"",'Term 1'!A69)</f>
        <v/>
      </c>
      <c r="D14" s="80"/>
      <c r="E14" s="81"/>
      <c r="F14" s="93" t="str">
        <f>IFERROR(IF(COUNTBLANK('Term 1'!C97:C97)=1,"",'Term 1'!C97),"")</f>
        <v/>
      </c>
    </row>
    <row r="15" spans="1:6" ht="21" customHeight="1" x14ac:dyDescent="0.25">
      <c r="A15" s="69"/>
      <c r="B15" s="70" t="e">
        <f>COUNTIF(tblChecklist[Proficiency],"&gt;=3.00")/COUNTIF(tblChecklist[Proficiency],"&gt;=0")</f>
        <v>#DIV/0!</v>
      </c>
      <c r="C15" s="100" t="str">
        <f>IF('Term 2'!A6=0,"",'Term 2'!A6)</f>
        <v/>
      </c>
      <c r="D15" s="82"/>
      <c r="E15" s="83"/>
      <c r="F15" s="93" t="str">
        <f>IFERROR(IF(COUNTBLANK('Term 2'!C88:C88)=1,"",'Term 2'!C88),"")</f>
        <v/>
      </c>
    </row>
    <row r="16" spans="1:6" ht="21" customHeight="1" x14ac:dyDescent="0.25">
      <c r="A16" s="68"/>
      <c r="B16" s="68"/>
      <c r="C16" s="101" t="str">
        <f>IF('Term 2'!A13=0,"",'Term 2'!A13)</f>
        <v/>
      </c>
      <c r="D16" s="84"/>
      <c r="E16" s="79"/>
      <c r="F16" s="93" t="str">
        <f>IFERROR(IF(COUNTBLANK('Term 2'!C88:C88)=1,"",'Term 2'!C88),"")</f>
        <v/>
      </c>
    </row>
    <row r="17" spans="1:6" ht="21" customHeight="1" x14ac:dyDescent="0.25">
      <c r="A17" s="68"/>
      <c r="B17" s="68"/>
      <c r="C17" s="101" t="str">
        <f>IF('Term 2'!A20=0,"",'Term 2'!A20)</f>
        <v/>
      </c>
      <c r="D17" s="84"/>
      <c r="E17" s="79"/>
      <c r="F17" s="93" t="str">
        <f>IFERROR(IF(COUNTBLANK('Term 2'!C90:C90)=1,"",'Term 2'!C90),"")</f>
        <v/>
      </c>
    </row>
    <row r="18" spans="1:6" ht="21" customHeight="1" x14ac:dyDescent="0.25">
      <c r="A18" s="68"/>
      <c r="B18" s="71"/>
      <c r="C18" s="102" t="str">
        <f>IF('Term 2'!A27=0,"",'Term 2'!A27)</f>
        <v/>
      </c>
      <c r="D18" s="84"/>
      <c r="E18" s="79"/>
      <c r="F18" s="93" t="str">
        <f>IFERROR(IF(COUNTBLANK('Term 2'!C91:C91)=1,"",'Term 2'!C91),"")</f>
        <v/>
      </c>
    </row>
    <row r="19" spans="1:6" ht="21" customHeight="1" x14ac:dyDescent="0.25">
      <c r="A19" s="68"/>
      <c r="B19" s="92"/>
      <c r="C19" s="101" t="str">
        <f>IF('Term 2'!A34=0,"",'Term 2'!A34)</f>
        <v/>
      </c>
      <c r="D19" s="84"/>
      <c r="E19" s="79"/>
      <c r="F19" s="93" t="str">
        <f>IFERROR(IF(COUNTBLANK('Term 2'!C92:C92)=1,"",'Term 2'!C92),"")</f>
        <v/>
      </c>
    </row>
    <row r="20" spans="1:6" ht="21" customHeight="1" x14ac:dyDescent="0.25">
      <c r="A20" s="68"/>
      <c r="B20" s="68"/>
      <c r="C20" s="101" t="str">
        <f>IF('Term 2'!A41=0,"",'Term 2'!A41)</f>
        <v/>
      </c>
      <c r="D20" s="84"/>
      <c r="E20" s="79"/>
      <c r="F20" s="93" t="str">
        <f>IFERROR(IF(COUNTBLANK('Term 2'!C93:C93)=1,"",'Term 2'!C93),"")</f>
        <v/>
      </c>
    </row>
    <row r="21" spans="1:6" ht="21" customHeight="1" x14ac:dyDescent="0.25">
      <c r="A21" s="68"/>
      <c r="B21" s="72"/>
      <c r="C21" s="101" t="str">
        <f>IF('Term 2'!A48=0,"",'Term 2'!A48)</f>
        <v/>
      </c>
      <c r="D21" s="84"/>
      <c r="E21" s="79"/>
      <c r="F21" s="93" t="str">
        <f>IFERROR(IF(COUNTBLANK('Term 2'!C94:C94)=1,"",'Term 2'!C94),"")</f>
        <v/>
      </c>
    </row>
    <row r="22" spans="1:6" ht="21" customHeight="1" x14ac:dyDescent="0.25">
      <c r="A22" s="68"/>
      <c r="B22" s="73"/>
      <c r="C22" s="101" t="str">
        <f>IF('Term 2'!A55=0,"",'Term 2'!A55)</f>
        <v/>
      </c>
      <c r="D22" s="84"/>
      <c r="E22" s="79"/>
      <c r="F22" s="93" t="str">
        <f>IFERROR(IF(COUNTBLANK('Term 2'!C95:C95)=1,"",'Term 2'!C95),"")</f>
        <v/>
      </c>
    </row>
    <row r="23" spans="1:6" ht="21" customHeight="1" x14ac:dyDescent="0.25">
      <c r="A23" s="68"/>
      <c r="B23" s="73"/>
      <c r="C23" s="101" t="str">
        <f>IF('Term 2'!A62=0,"",'Term 2'!A62)</f>
        <v/>
      </c>
      <c r="D23" s="84"/>
      <c r="E23" s="79"/>
      <c r="F23" s="93" t="str">
        <f>IFERROR(IF(COUNTBLANK('Term 2'!C96:C96)=1,"",'Term 2'!C96),"")</f>
        <v/>
      </c>
    </row>
    <row r="24" spans="1:6" ht="21" customHeight="1" thickBot="1" x14ac:dyDescent="0.3">
      <c r="A24" s="68"/>
      <c r="B24" s="73"/>
      <c r="C24" s="101" t="str">
        <f>IF('Term 2'!A69=0,"",'Term 2'!A69)</f>
        <v/>
      </c>
      <c r="D24" s="85"/>
      <c r="E24" s="81"/>
      <c r="F24" s="93" t="str">
        <f>IFERROR(IF(COUNTBLANK('Term 2'!C97:C97)=1,"",'Term 2'!C97),"")</f>
        <v/>
      </c>
    </row>
    <row r="25" spans="1:6" ht="21" customHeight="1" x14ac:dyDescent="0.25">
      <c r="A25" s="68"/>
      <c r="B25" s="73"/>
      <c r="C25" s="100" t="str">
        <f>IF('Term 3'!A6=0,"",'Term 3'!A6)</f>
        <v/>
      </c>
      <c r="D25" s="82"/>
      <c r="E25" s="83"/>
      <c r="F25" s="93" t="str">
        <f>IFERROR(IF(COUNTBLANK('Term 3'!C88:C88)=1,"",'Term 3'!C88),"")</f>
        <v/>
      </c>
    </row>
    <row r="26" spans="1:6" ht="21" customHeight="1" x14ac:dyDescent="0.25">
      <c r="A26" s="68"/>
      <c r="B26" s="73"/>
      <c r="C26" s="101" t="str">
        <f>IF('Term 3'!A13=0,"",'Term 3'!A13)</f>
        <v/>
      </c>
      <c r="D26" s="84"/>
      <c r="E26" s="79"/>
      <c r="F26" s="93" t="str">
        <f>IFERROR(IF(COUNTBLANK('Term 3'!C89:C89)=1,"",'Term 3'!C89),"")</f>
        <v/>
      </c>
    </row>
    <row r="27" spans="1:6" ht="21" customHeight="1" x14ac:dyDescent="0.25">
      <c r="A27" s="68"/>
      <c r="B27" s="73"/>
      <c r="C27" s="101" t="str">
        <f>IF('Term 3'!A20=0,"",'Term 3'!A20)</f>
        <v/>
      </c>
      <c r="D27" s="84"/>
      <c r="E27" s="79"/>
      <c r="F27" s="93" t="str">
        <f>IFERROR(IF(COUNTBLANK('Term 3'!C90:C90)=1,"",'Term 3'!C90),"")</f>
        <v/>
      </c>
    </row>
    <row r="28" spans="1:6" ht="21" customHeight="1" x14ac:dyDescent="0.25">
      <c r="A28" s="68"/>
      <c r="B28" s="73"/>
      <c r="C28" s="102" t="str">
        <f>IF('Term 3'!A27=0,"",'Term 3'!A27)</f>
        <v/>
      </c>
      <c r="D28" s="84"/>
      <c r="E28" s="79"/>
      <c r="F28" s="93" t="str">
        <f>IFERROR(IF(COUNTBLANK('Term 3'!C91:C91)=1,"",'Term 3'!C91),"")</f>
        <v/>
      </c>
    </row>
    <row r="29" spans="1:6" ht="21" customHeight="1" x14ac:dyDescent="0.25">
      <c r="A29" s="68"/>
      <c r="B29" s="72"/>
      <c r="C29" s="101" t="str">
        <f>IF('Term 3'!A34=0,"",'Term 3'!A34)</f>
        <v/>
      </c>
      <c r="D29" s="84"/>
      <c r="E29" s="79"/>
      <c r="F29" s="93" t="str">
        <f>IFERROR(IF(COUNTBLANK('Term 3'!C92:C92)=1,"",'Term 3'!C92),"")</f>
        <v/>
      </c>
    </row>
    <row r="30" spans="1:6" ht="21" customHeight="1" x14ac:dyDescent="0.25">
      <c r="A30" s="68"/>
      <c r="B30" s="72"/>
      <c r="C30" s="101" t="str">
        <f>IF('Term 3'!A41=0,"",'Term 3'!A41)</f>
        <v/>
      </c>
      <c r="D30" s="84"/>
      <c r="E30" s="79"/>
      <c r="F30" s="93" t="str">
        <f>IFERROR(IF(COUNTBLANK('Term 3'!C93:C93)=1,"",'Term 3'!C93),"")</f>
        <v/>
      </c>
    </row>
    <row r="31" spans="1:6" ht="21" customHeight="1" x14ac:dyDescent="0.25">
      <c r="A31" s="68"/>
      <c r="B31" s="72"/>
      <c r="C31" s="101" t="str">
        <f>IF('Term 3'!A48=0,"",'Term 3'!A48)</f>
        <v/>
      </c>
      <c r="D31" s="84"/>
      <c r="E31" s="79"/>
      <c r="F31" s="93" t="str">
        <f>IFERROR(IF(COUNTBLANK('Term 3'!C94:C94)=1,"",'Term 3'!C94),"")</f>
        <v/>
      </c>
    </row>
    <row r="32" spans="1:6" ht="21" customHeight="1" x14ac:dyDescent="0.25">
      <c r="A32" s="68"/>
      <c r="B32" s="72"/>
      <c r="C32" s="101" t="str">
        <f>IF('Term 3'!A55=0,"",'Term 3'!A55)</f>
        <v/>
      </c>
      <c r="D32" s="84"/>
      <c r="E32" s="79"/>
      <c r="F32" s="93" t="str">
        <f>IFERROR(IF(COUNTBLANK('Term 3'!C95:C95)=1,"",'Term 3'!C95),"")</f>
        <v/>
      </c>
    </row>
    <row r="33" spans="1:6" ht="21" customHeight="1" x14ac:dyDescent="0.25">
      <c r="A33" s="68"/>
      <c r="B33" s="72"/>
      <c r="C33" s="101" t="str">
        <f>IF('Term 3'!A62=0,"",'Term 3'!A62)</f>
        <v/>
      </c>
      <c r="D33" s="84"/>
      <c r="E33" s="79"/>
      <c r="F33" s="93" t="str">
        <f>IFERROR(IF(COUNTBLANK('Term 3'!C96:C96)=1,"",'Term 3'!C96),"")</f>
        <v/>
      </c>
    </row>
    <row r="34" spans="1:6" ht="21" customHeight="1" thickBot="1" x14ac:dyDescent="0.3">
      <c r="A34" s="68"/>
      <c r="B34" s="72"/>
      <c r="C34" s="101" t="str">
        <f>IF('Term 3'!A69=0,"",'Term 3'!A69)</f>
        <v/>
      </c>
      <c r="D34" s="85"/>
      <c r="E34" s="81"/>
      <c r="F34" s="93" t="str">
        <f>IFERROR(IF(COUNTBLANK('Term 3'!C97:C97)=1,"",'Term 3'!C97),"")</f>
        <v/>
      </c>
    </row>
    <row r="35" spans="1:6" ht="21" customHeight="1" x14ac:dyDescent="0.25">
      <c r="A35" s="68"/>
      <c r="B35" s="72"/>
      <c r="C35" s="100" t="str">
        <f>IF('Term 4'!A6=0,"",'Term 4'!A6)</f>
        <v/>
      </c>
      <c r="D35" s="82"/>
      <c r="E35" s="83"/>
      <c r="F35" s="93" t="str">
        <f>IFERROR(IF(COUNTBLANK('Term 4'!C88:C88)=1,"",'Term 4'!C88),"")</f>
        <v/>
      </c>
    </row>
    <row r="36" spans="1:6" ht="21" customHeight="1" x14ac:dyDescent="0.25">
      <c r="A36" s="68"/>
      <c r="B36" s="72"/>
      <c r="C36" s="101" t="str">
        <f>IF('Term 4'!A13=0,"",'Term 4'!A13)</f>
        <v/>
      </c>
      <c r="D36" s="84"/>
      <c r="E36" s="79"/>
      <c r="F36" s="93" t="str">
        <f>IFERROR(IF(COUNTBLANK('Term 4'!C89:C89)=1,"",'Term 4'!C89),"")</f>
        <v/>
      </c>
    </row>
    <row r="37" spans="1:6" ht="21" customHeight="1" x14ac:dyDescent="0.25">
      <c r="A37" s="68"/>
      <c r="B37" s="72"/>
      <c r="C37" s="101" t="str">
        <f>IF('Term 4'!A20=0,"",'Term 4'!A20)</f>
        <v/>
      </c>
      <c r="D37" s="84"/>
      <c r="E37" s="79"/>
      <c r="F37" s="93" t="str">
        <f>IFERROR(IF(COUNTBLANK('Term 4'!C90:C90)=1,"",'Term 4'!C90),"")</f>
        <v/>
      </c>
    </row>
    <row r="38" spans="1:6" ht="21" customHeight="1" x14ac:dyDescent="0.25">
      <c r="A38" s="68"/>
      <c r="B38" s="72"/>
      <c r="C38" s="102" t="str">
        <f>IF('Term 4'!A27=0,"",'Term 4'!A27)</f>
        <v/>
      </c>
      <c r="D38" s="84"/>
      <c r="E38" s="79"/>
      <c r="F38" s="93" t="str">
        <f>IFERROR(IF(COUNTBLANK('Term 4'!C91:C91)=1,"",'Term 4'!C91),"")</f>
        <v/>
      </c>
    </row>
    <row r="39" spans="1:6" ht="21" customHeight="1" x14ac:dyDescent="0.25">
      <c r="A39" s="106" t="s">
        <v>8</v>
      </c>
      <c r="B39" s="72" t="str">
        <f>IF(COUNTBLANK('Term 1'!B80:B80)=1,"",'Term 1'!B80)</f>
        <v/>
      </c>
      <c r="C39" s="101" t="str">
        <f>IF('Term 4'!A34=0,"",'Term 4'!A34)</f>
        <v/>
      </c>
      <c r="D39" s="84"/>
      <c r="E39" s="79"/>
      <c r="F39" s="93" t="str">
        <f>IFERROR(IF(COUNTBLANK('Term 4'!C92:C92)=1,"",'Term 4'!C92),"")</f>
        <v/>
      </c>
    </row>
    <row r="40" spans="1:6" ht="21" customHeight="1" x14ac:dyDescent="0.25">
      <c r="A40" s="106" t="s">
        <v>9</v>
      </c>
      <c r="B40" s="72" t="str">
        <f>IF(COUNTBLANK('Term 2'!B80:B80)=1,"",'Term 2'!B80)</f>
        <v/>
      </c>
      <c r="C40" s="101" t="str">
        <f>IF('Term 4'!A41=0,"",'Term 4'!A41)</f>
        <v/>
      </c>
      <c r="D40" s="84"/>
      <c r="E40" s="79"/>
      <c r="F40" s="93" t="str">
        <f>IFERROR(IF(COUNTBLANK('Term 4'!C93:C93)=1,"",'Term 4'!C93),"")</f>
        <v/>
      </c>
    </row>
    <row r="41" spans="1:6" ht="21" customHeight="1" x14ac:dyDescent="0.25">
      <c r="A41" s="106" t="s">
        <v>10</v>
      </c>
      <c r="B41" s="72" t="str">
        <f>IF(COUNTBLANK('Term 3'!B80:B80)=1,"",'Term 3'!B80)</f>
        <v/>
      </c>
      <c r="C41" s="101" t="str">
        <f>IF('Term 4'!A48=0,"",'Term 4'!A48)</f>
        <v/>
      </c>
      <c r="D41" s="84"/>
      <c r="E41" s="79"/>
      <c r="F41" s="93" t="str">
        <f>IFERROR(IF(COUNTBLANK('Term 4'!C94:C94)=1,"",'Term 4'!C94),"")</f>
        <v/>
      </c>
    </row>
    <row r="42" spans="1:6" ht="21" customHeight="1" x14ac:dyDescent="0.25">
      <c r="A42" s="106" t="s">
        <v>11</v>
      </c>
      <c r="B42" s="72" t="str">
        <f>IF(COUNTBLANK('Term 4'!B80:B80)=1,"",'Term 4'!B80)</f>
        <v/>
      </c>
      <c r="C42" s="101" t="str">
        <f>IF('Term 4'!A55=0,"",'Term 4'!A55)</f>
        <v/>
      </c>
      <c r="D42" s="84"/>
      <c r="E42" s="79"/>
      <c r="F42" s="93" t="str">
        <f>IFERROR(IF(COUNTBLANK('Term 4'!C95:C95)=1,"",'Term 4'!C95),"")</f>
        <v/>
      </c>
    </row>
    <row r="43" spans="1:6" ht="21" customHeight="1" x14ac:dyDescent="0.25">
      <c r="A43" s="68"/>
      <c r="B43" s="72"/>
      <c r="C43" s="101" t="str">
        <f>IF('Term 4'!A62=0,"",'Term 4'!A62)</f>
        <v/>
      </c>
      <c r="D43" s="84"/>
      <c r="E43" s="79"/>
      <c r="F43" s="93" t="str">
        <f>IFERROR(IF(COUNTBLANK('Term 4'!C96:C96)=1,"",'Term 4'!C96),"")</f>
        <v/>
      </c>
    </row>
    <row r="44" spans="1:6" ht="21" customHeight="1" thickBot="1" x14ac:dyDescent="0.3">
      <c r="A44" s="68"/>
      <c r="B44" s="72"/>
      <c r="C44" s="103" t="str">
        <f>IF('Term 4'!A69=0,"",'Term 4'!A69)</f>
        <v/>
      </c>
      <c r="D44" s="85"/>
      <c r="E44" s="81"/>
      <c r="F44" s="93" t="str">
        <f>IFERROR(IF(COUNTBLANK('Term 4'!C97:C97)=1,"",'Term 4'!C97),"")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MGUCC20TrQey2OFjeFkfLyrptyHR8VzMw4BLq4T7a4z8YTSv94x9TktxIV+XY+MSXskK83BtgMQBhsLV9FUlg==" saltValue="fBwXfjVOxLNd0AR4uthBgA==" spinCount="100000" sheet="1" selectLockedCells="1"/>
  <mergeCells count="1">
    <mergeCell ref="A2:B2"/>
  </mergeCells>
  <conditionalFormatting sqref="F45:F99">
    <cfRule type="iconSet" priority="44">
      <iconSet showValue="0">
        <cfvo type="percent" val="0"/>
        <cfvo type="num" val="1"/>
        <cfvo type="num" val="2"/>
      </iconSet>
    </cfRule>
  </conditionalFormatting>
  <conditionalFormatting sqref="F5:F44">
    <cfRule type="colorScale" priority="4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6"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zoomScaleNormal="100" workbookViewId="0">
      <selection activeCell="A46" sqref="A46:XFD1048576"/>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6" t="str">
        <f>IF(COUNTBLANK('Name Entry'!D1:D1)=1,"",'Name Entry'!D1)</f>
        <v/>
      </c>
      <c r="B2" s="226"/>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1'!E88:E88)=1,"",'Term 1'!E88),"")</f>
        <v/>
      </c>
    </row>
    <row r="6" spans="1:6" ht="21" customHeight="1" x14ac:dyDescent="0.25">
      <c r="A6" s="68"/>
      <c r="B6" s="68"/>
      <c r="C6" s="101" t="str">
        <f>IF('Term 1'!A13=0,"",'Term 1'!A13)</f>
        <v/>
      </c>
      <c r="D6" s="78"/>
      <c r="E6" s="79"/>
      <c r="F6" s="93" t="str">
        <f>IFERROR(IF(COUNTBLANK('Term 1'!E89:E89)=1,"",'Term 1'!E89),"")</f>
        <v/>
      </c>
    </row>
    <row r="7" spans="1:6" ht="21" customHeight="1" x14ac:dyDescent="0.25">
      <c r="A7" s="68"/>
      <c r="B7" s="68"/>
      <c r="C7" s="101" t="str">
        <f>IF('Term 1'!A20=0,"",'Term 1'!A20)</f>
        <v/>
      </c>
      <c r="D7" s="78"/>
      <c r="E7" s="79"/>
      <c r="F7" s="93" t="str">
        <f>IFERROR(IF(COUNTBLANK('Term 1'!E90:E90)=1,"",'Term 1'!E90),"")</f>
        <v/>
      </c>
    </row>
    <row r="8" spans="1:6" ht="21" customHeight="1" x14ac:dyDescent="0.25">
      <c r="A8" s="68"/>
      <c r="B8" s="68"/>
      <c r="C8" s="102" t="str">
        <f>IF('Term 1'!A27=0,"",'Term 1'!A27)</f>
        <v/>
      </c>
      <c r="D8" s="78"/>
      <c r="E8" s="79"/>
      <c r="F8" s="93" t="str">
        <f>IFERROR(IF(COUNTBLANK('Term 1'!E91:E91)=1,"",'Term 1'!E91),"")</f>
        <v/>
      </c>
    </row>
    <row r="9" spans="1:6" ht="21" customHeight="1" x14ac:dyDescent="0.25">
      <c r="A9" s="68"/>
      <c r="B9" s="68"/>
      <c r="C9" s="101" t="str">
        <f>IF('Term 1'!A34=0,"",'Term 1'!A34)</f>
        <v/>
      </c>
      <c r="D9" s="78"/>
      <c r="E9" s="79"/>
      <c r="F9" s="93" t="str">
        <f>IFERROR(IF(COUNTBLANK('Term 1'!E92:E92)=1,"",'Term 1'!E92),"")</f>
        <v/>
      </c>
    </row>
    <row r="10" spans="1:6" ht="21" customHeight="1" x14ac:dyDescent="0.25">
      <c r="A10" s="68"/>
      <c r="B10" s="68"/>
      <c r="C10" s="101" t="str">
        <f>IF('Term 1'!A41=0,"",'Term 1'!A41)</f>
        <v/>
      </c>
      <c r="D10" s="78"/>
      <c r="E10" s="79"/>
      <c r="F10" s="93" t="str">
        <f>IFERROR(IF(COUNTBLANK('Term 1'!E93:E93)=1,"",'Term 1'!E93),"")</f>
        <v/>
      </c>
    </row>
    <row r="11" spans="1:6" ht="21" customHeight="1" x14ac:dyDescent="0.25">
      <c r="A11" s="68"/>
      <c r="B11" s="91"/>
      <c r="C11" s="101" t="str">
        <f>IF('Term 1'!A48=0,"",'Term 1'!A48)</f>
        <v/>
      </c>
      <c r="D11" s="78"/>
      <c r="E11" s="79"/>
      <c r="F11" s="93" t="str">
        <f>IFERROR(IF(COUNTBLANK('Term 1'!E94:E94)=1,"",'Term 1'!E94),"")</f>
        <v/>
      </c>
    </row>
    <row r="12" spans="1:6" ht="21" customHeight="1" x14ac:dyDescent="0.25">
      <c r="A12" s="68"/>
      <c r="B12" s="68"/>
      <c r="C12" s="101" t="str">
        <f>IF('Term 1'!A55=0,"",'Term 1'!A55)</f>
        <v/>
      </c>
      <c r="D12" s="78"/>
      <c r="E12" s="79"/>
      <c r="F12" s="93" t="str">
        <f>IFERROR(IF(COUNTBLANK('Term 1'!E95:E95)=1,"",'Term 1'!E95),"")</f>
        <v/>
      </c>
    </row>
    <row r="13" spans="1:6" ht="21" customHeight="1" x14ac:dyDescent="0.25">
      <c r="A13" s="68"/>
      <c r="B13" s="68"/>
      <c r="C13" s="101" t="str">
        <f>IF('Term 1'!A62=0,"",'Term 1'!A62)</f>
        <v/>
      </c>
      <c r="D13" s="78"/>
      <c r="E13" s="79"/>
      <c r="F13" s="93" t="str">
        <f>IFERROR(IF(COUNTBLANK('Term 1'!E96:E96)=1,"",'Term 1'!E96),"")</f>
        <v/>
      </c>
    </row>
    <row r="14" spans="1:6" ht="21" customHeight="1" thickBot="1" x14ac:dyDescent="0.3">
      <c r="A14" s="68"/>
      <c r="B14" s="68"/>
      <c r="C14" s="101" t="str">
        <f>IF('Term 1'!A69=0,"",'Term 1'!A69)</f>
        <v/>
      </c>
      <c r="D14" s="80"/>
      <c r="E14" s="81"/>
      <c r="F14" s="93" t="str">
        <f>IFERROR(IF(COUNTBLANK('Term 1'!E97:E97)=1,"",'Term 1'!E97),"")</f>
        <v/>
      </c>
    </row>
    <row r="15" spans="1:6" ht="21" customHeight="1" x14ac:dyDescent="0.25">
      <c r="A15" s="69"/>
      <c r="B15" s="70" t="e">
        <f>COUNTIF(tblChecklist3[Proficiency],"&gt;=3.00")/COUNTIF(tblChecklist3[Proficiency],"&gt;=0")</f>
        <v>#DIV/0!</v>
      </c>
      <c r="C15" s="100" t="str">
        <f>IF('Term 2'!A6=0,"",'Term 2'!A6)</f>
        <v/>
      </c>
      <c r="D15" s="82"/>
      <c r="E15" s="83"/>
      <c r="F15" s="93" t="str">
        <f>IFERROR(IF(COUNTBLANK('Term 2'!E88:E88)=1,"",'Term 2'!E88),"")</f>
        <v/>
      </c>
    </row>
    <row r="16" spans="1:6" ht="21" customHeight="1" x14ac:dyDescent="0.25">
      <c r="A16" s="68"/>
      <c r="B16" s="68"/>
      <c r="C16" s="101" t="str">
        <f>IF('Term 2'!A13=0,"",'Term 2'!A13)</f>
        <v/>
      </c>
      <c r="D16" s="84"/>
      <c r="E16" s="79"/>
      <c r="F16" s="93" t="str">
        <f>IFERROR(IF(COUNTBLANK('Term 2'!E89:E89)=1,"",'Term 2'!E89),"")</f>
        <v/>
      </c>
    </row>
    <row r="17" spans="1:6" ht="21" customHeight="1" x14ac:dyDescent="0.25">
      <c r="A17" s="68"/>
      <c r="B17" s="68"/>
      <c r="C17" s="101" t="str">
        <f>IF('Term 2'!A20=0,"",'Term 2'!A20)</f>
        <v/>
      </c>
      <c r="D17" s="84"/>
      <c r="E17" s="79"/>
      <c r="F17" s="93" t="str">
        <f>IFERROR(IF(COUNTBLANK('Term 2'!E90:E90)=1,"",'Term 2'!E90),"")</f>
        <v/>
      </c>
    </row>
    <row r="18" spans="1:6" ht="21" customHeight="1" x14ac:dyDescent="0.25">
      <c r="A18" s="68"/>
      <c r="B18" s="71"/>
      <c r="C18" s="102" t="str">
        <f>IF('Term 2'!A27=0,"",'Term 2'!A27)</f>
        <v/>
      </c>
      <c r="D18" s="84"/>
      <c r="E18" s="79"/>
      <c r="F18" s="93" t="str">
        <f>IFERROR(IF(COUNTBLANK('Term 2'!E91:E91)=1,"",'Term 2'!E91),"")</f>
        <v/>
      </c>
    </row>
    <row r="19" spans="1:6" ht="21" customHeight="1" x14ac:dyDescent="0.25">
      <c r="A19" s="68"/>
      <c r="B19" s="92"/>
      <c r="C19" s="101" t="str">
        <f>IF('Term 2'!A34=0,"",'Term 2'!A34)</f>
        <v/>
      </c>
      <c r="D19" s="84"/>
      <c r="E19" s="79"/>
      <c r="F19" s="93" t="str">
        <f>IFERROR(IF(COUNTBLANK('Term 2'!E92:E92)=1,"",'Term 2'!E92),"")</f>
        <v/>
      </c>
    </row>
    <row r="20" spans="1:6" ht="21" customHeight="1" x14ac:dyDescent="0.25">
      <c r="A20" s="68"/>
      <c r="B20" s="68"/>
      <c r="C20" s="101" t="str">
        <f>IF('Term 2'!A41=0,"",'Term 2'!A41)</f>
        <v/>
      </c>
      <c r="D20" s="84"/>
      <c r="E20" s="79"/>
      <c r="F20" s="93" t="str">
        <f>IFERROR(IF(COUNTBLANK('Term 2'!E93:E93)=1,"",'Term 2'!E93),"")</f>
        <v/>
      </c>
    </row>
    <row r="21" spans="1:6" ht="21" customHeight="1" x14ac:dyDescent="0.25">
      <c r="A21" s="68"/>
      <c r="B21" s="72"/>
      <c r="C21" s="101" t="str">
        <f>IF('Term 2'!A48=0,"",'Term 2'!A48)</f>
        <v/>
      </c>
      <c r="D21" s="84"/>
      <c r="E21" s="79"/>
      <c r="F21" s="93" t="str">
        <f>IFERROR(IF(COUNTBLANK('Term 2'!E94:E94)=1,"",'Term 2'!E94),"")</f>
        <v/>
      </c>
    </row>
    <row r="22" spans="1:6" ht="21" customHeight="1" x14ac:dyDescent="0.25">
      <c r="A22" s="68"/>
      <c r="B22" s="73"/>
      <c r="C22" s="101" t="str">
        <f>IF('Term 2'!A55=0,"",'Term 2'!A55)</f>
        <v/>
      </c>
      <c r="D22" s="84"/>
      <c r="E22" s="79"/>
      <c r="F22" s="93" t="str">
        <f>IFERROR(IF(COUNTBLANK('Term 2'!E95:E95)=1,"",'Term 2'!E95),"")</f>
        <v/>
      </c>
    </row>
    <row r="23" spans="1:6" ht="21" customHeight="1" x14ac:dyDescent="0.25">
      <c r="A23" s="68"/>
      <c r="B23" s="73"/>
      <c r="C23" s="101" t="str">
        <f>IF('Term 2'!A62=0,"",'Term 2'!A62)</f>
        <v/>
      </c>
      <c r="D23" s="84"/>
      <c r="E23" s="79"/>
      <c r="F23" s="93" t="str">
        <f>IFERROR(IF(COUNTBLANK('Term 2'!E96:E96)=1,"",'Term 2'!E96),"")</f>
        <v/>
      </c>
    </row>
    <row r="24" spans="1:6" ht="21" customHeight="1" thickBot="1" x14ac:dyDescent="0.3">
      <c r="A24" s="68"/>
      <c r="B24" s="73"/>
      <c r="C24" s="101" t="str">
        <f>IF('Term 2'!A69=0,"",'Term 2'!A69)</f>
        <v/>
      </c>
      <c r="D24" s="85"/>
      <c r="E24" s="81"/>
      <c r="F24" s="93" t="str">
        <f>IFERROR(IF(COUNTBLANK('Term 2'!E97:E97)=1,"",'Term 2'!E97),"")</f>
        <v/>
      </c>
    </row>
    <row r="25" spans="1:6" ht="21" customHeight="1" x14ac:dyDescent="0.25">
      <c r="A25" s="68"/>
      <c r="B25" s="73"/>
      <c r="C25" s="100" t="str">
        <f>IF('Term 3'!A6=0,"",'Term 3'!A6)</f>
        <v/>
      </c>
      <c r="D25" s="82"/>
      <c r="E25" s="83"/>
      <c r="F25" s="93" t="str">
        <f>IFERROR(IF(COUNTBLANK('Term 3'!E88:E88)=1,"",'Term 3'!E88),"")</f>
        <v/>
      </c>
    </row>
    <row r="26" spans="1:6" ht="21" customHeight="1" x14ac:dyDescent="0.25">
      <c r="A26" s="68"/>
      <c r="B26" s="73"/>
      <c r="C26" s="101" t="str">
        <f>IF('Term 3'!A13=0,"",'Term 3'!A13)</f>
        <v/>
      </c>
      <c r="D26" s="84"/>
      <c r="E26" s="79"/>
      <c r="F26" s="93" t="str">
        <f>IFERROR(IF(COUNTBLANK('Term 3'!E89:E89)=1,"",'Term 3'!E89),"")</f>
        <v/>
      </c>
    </row>
    <row r="27" spans="1:6" ht="21" customHeight="1" x14ac:dyDescent="0.25">
      <c r="A27" s="68"/>
      <c r="B27" s="73"/>
      <c r="C27" s="101" t="str">
        <f>IF('Term 3'!A20=0,"",'Term 3'!A20)</f>
        <v/>
      </c>
      <c r="D27" s="84"/>
      <c r="E27" s="79"/>
      <c r="F27" s="93" t="str">
        <f>IFERROR(IF(COUNTBLANK('Term 3'!E90:E90)=1,"",'Term 3'!E90),"")</f>
        <v/>
      </c>
    </row>
    <row r="28" spans="1:6" ht="21" customHeight="1" x14ac:dyDescent="0.25">
      <c r="A28" s="68"/>
      <c r="B28" s="73"/>
      <c r="C28" s="102" t="str">
        <f>IF('Term 3'!A27=0,"",'Term 3'!A27)</f>
        <v/>
      </c>
      <c r="D28" s="84"/>
      <c r="E28" s="79"/>
      <c r="F28" s="93" t="str">
        <f>IFERROR(IF(COUNTBLANK('Term 3'!E91:E91)=1,"",'Term 3'!E91),"")</f>
        <v/>
      </c>
    </row>
    <row r="29" spans="1:6" ht="21" customHeight="1" x14ac:dyDescent="0.25">
      <c r="A29" s="68"/>
      <c r="B29" s="72"/>
      <c r="C29" s="101" t="str">
        <f>IF('Term 3'!A34=0,"",'Term 3'!A34)</f>
        <v/>
      </c>
      <c r="D29" s="84"/>
      <c r="E29" s="79"/>
      <c r="F29" s="93" t="str">
        <f>IFERROR(IF(COUNTBLANK('Term 3'!E92:E92)=1,"",'Term 3'!E92),"")</f>
        <v/>
      </c>
    </row>
    <row r="30" spans="1:6" ht="21" customHeight="1" x14ac:dyDescent="0.25">
      <c r="A30" s="68"/>
      <c r="B30" s="72"/>
      <c r="C30" s="101" t="str">
        <f>IF('Term 3'!A41=0,"",'Term 3'!A41)</f>
        <v/>
      </c>
      <c r="D30" s="84"/>
      <c r="E30" s="79"/>
      <c r="F30" s="93" t="str">
        <f>IFERROR(IF(COUNTBLANK('Term 3'!E93:E93)=1,"",'Term 3'!E93),"")</f>
        <v/>
      </c>
    </row>
    <row r="31" spans="1:6" ht="21" customHeight="1" x14ac:dyDescent="0.25">
      <c r="A31" s="68"/>
      <c r="B31" s="72"/>
      <c r="C31" s="101" t="str">
        <f>IF('Term 3'!A48=0,"",'Term 3'!A48)</f>
        <v/>
      </c>
      <c r="D31" s="84"/>
      <c r="E31" s="79"/>
      <c r="F31" s="93" t="str">
        <f>IFERROR(IF(COUNTBLANK('Term 3'!E94:E94)=1,"",'Term 3'!E94),"")</f>
        <v/>
      </c>
    </row>
    <row r="32" spans="1:6" ht="21" customHeight="1" x14ac:dyDescent="0.25">
      <c r="A32" s="68"/>
      <c r="B32" s="72"/>
      <c r="C32" s="101" t="str">
        <f>IF('Term 3'!A55=0,"",'Term 3'!A55)</f>
        <v/>
      </c>
      <c r="D32" s="84"/>
      <c r="E32" s="79"/>
      <c r="F32" s="93" t="str">
        <f>IFERROR(IF(COUNTBLANK('Term 3'!E95:E95)=1,"",'Term 3'!E95),"")</f>
        <v/>
      </c>
    </row>
    <row r="33" spans="1:6" ht="21" customHeight="1" x14ac:dyDescent="0.25">
      <c r="A33" s="68"/>
      <c r="B33" s="72"/>
      <c r="C33" s="101" t="str">
        <f>IF('Term 3'!A62=0,"",'Term 3'!A62)</f>
        <v/>
      </c>
      <c r="D33" s="84"/>
      <c r="E33" s="79"/>
      <c r="F33" s="93" t="str">
        <f>IFERROR(IF(COUNTBLANK('Term 3'!E96:E96)=1,"",'Term 3'!E96),"")</f>
        <v/>
      </c>
    </row>
    <row r="34" spans="1:6" ht="21" customHeight="1" thickBot="1" x14ac:dyDescent="0.3">
      <c r="A34" s="68"/>
      <c r="B34" s="72"/>
      <c r="C34" s="101" t="str">
        <f>IF('Term 3'!A69=0,"",'Term 3'!A69)</f>
        <v/>
      </c>
      <c r="D34" s="85"/>
      <c r="E34" s="81"/>
      <c r="F34" s="93" t="str">
        <f>IFERROR(IF(COUNTBLANK('Term 3'!E97:E97)=1,"",'Term 3'!E97),"")</f>
        <v/>
      </c>
    </row>
    <row r="35" spans="1:6" ht="21" customHeight="1" x14ac:dyDescent="0.25">
      <c r="A35" s="68"/>
      <c r="B35" s="72"/>
      <c r="C35" s="100" t="str">
        <f>IF('Term 4'!A6=0,"",'Term 4'!A6)</f>
        <v/>
      </c>
      <c r="D35" s="82"/>
      <c r="E35" s="83"/>
      <c r="F35" s="93" t="str">
        <f>IFERROR(IF(COUNTBLANK('Term 4'!E88:E88)=1,"",'Term 4'!E88),"")</f>
        <v/>
      </c>
    </row>
    <row r="36" spans="1:6" ht="21" customHeight="1" x14ac:dyDescent="0.25">
      <c r="A36" s="68"/>
      <c r="B36" s="72"/>
      <c r="C36" s="101" t="str">
        <f>IF('Term 4'!A13=0,"",'Term 4'!A13)</f>
        <v/>
      </c>
      <c r="D36" s="84"/>
      <c r="E36" s="79"/>
      <c r="F36" s="93" t="str">
        <f>IFERROR(IF(COUNTBLANK('Term 4'!E89:E89)=1,"",'Term 4'!E89),"")</f>
        <v/>
      </c>
    </row>
    <row r="37" spans="1:6" ht="21" customHeight="1" x14ac:dyDescent="0.25">
      <c r="A37" s="68"/>
      <c r="B37" s="72"/>
      <c r="C37" s="101" t="str">
        <f>IF('Term 4'!A20=0,"",'Term 4'!A20)</f>
        <v/>
      </c>
      <c r="D37" s="84"/>
      <c r="E37" s="79"/>
      <c r="F37" s="93" t="str">
        <f>IFERROR(IF(COUNTBLANK('Term 4'!E90:E90)=1,"",'Term 4'!E90),"")</f>
        <v/>
      </c>
    </row>
    <row r="38" spans="1:6" ht="21" customHeight="1" x14ac:dyDescent="0.25">
      <c r="A38" s="68"/>
      <c r="B38" s="72"/>
      <c r="C38" s="102" t="str">
        <f>IF('Term 4'!A27=0,"",'Term 4'!A27)</f>
        <v/>
      </c>
      <c r="D38" s="84"/>
      <c r="E38" s="79"/>
      <c r="F38" s="93" t="str">
        <f>IFERROR(IF(COUNTBLANK('Term 4'!E91:E91)=1,"",'Term 4'!E91),"")</f>
        <v/>
      </c>
    </row>
    <row r="39" spans="1:6" ht="21" customHeight="1" x14ac:dyDescent="0.25">
      <c r="A39" s="106" t="s">
        <v>8</v>
      </c>
      <c r="B39" s="72" t="str">
        <f>IF(COUNTBLANK('Term 1'!D80:D80)=1,"",'Term 1'!D80)</f>
        <v/>
      </c>
      <c r="C39" s="101" t="str">
        <f>IF('Term 4'!A34=0,"",'Term 4'!A34)</f>
        <v/>
      </c>
      <c r="D39" s="84"/>
      <c r="E39" s="79"/>
      <c r="F39" s="93" t="str">
        <f>IFERROR(IF(COUNTBLANK('Term 4'!E92:E92)=1,"",'Term 4'!E92),"")</f>
        <v/>
      </c>
    </row>
    <row r="40" spans="1:6" ht="21" customHeight="1" x14ac:dyDescent="0.25">
      <c r="A40" s="106" t="s">
        <v>9</v>
      </c>
      <c r="B40" s="72" t="str">
        <f>IF(COUNTBLANK('Term 2'!D80:D80)=1,"",'Term 2'!D80)</f>
        <v/>
      </c>
      <c r="C40" s="101" t="str">
        <f>IF('Term 4'!A41=0,"",'Term 4'!A41)</f>
        <v/>
      </c>
      <c r="D40" s="84"/>
      <c r="E40" s="79"/>
      <c r="F40" s="93" t="str">
        <f>IFERROR(IF(COUNTBLANK('Term 4'!E93:E93)=1,"",'Term 4'!E93),"")</f>
        <v/>
      </c>
    </row>
    <row r="41" spans="1:6" ht="21" customHeight="1" x14ac:dyDescent="0.25">
      <c r="A41" s="106" t="s">
        <v>10</v>
      </c>
      <c r="B41" s="72" t="str">
        <f>IF(COUNTBLANK('Term 3'!D80:D80)=1,"",'Term 3'!D80)</f>
        <v/>
      </c>
      <c r="C41" s="101" t="str">
        <f>IF('Term 4'!A48=0,"",'Term 4'!A48)</f>
        <v/>
      </c>
      <c r="D41" s="84"/>
      <c r="E41" s="79"/>
      <c r="F41" s="93" t="str">
        <f>IFERROR(IF(COUNTBLANK('Term 4'!E94:E94)=1,"",'Term 4'!E94),"")</f>
        <v/>
      </c>
    </row>
    <row r="42" spans="1:6" ht="21" customHeight="1" x14ac:dyDescent="0.25">
      <c r="A42" s="106" t="s">
        <v>11</v>
      </c>
      <c r="B42" s="72" t="str">
        <f>IF(COUNTBLANK('Term 4'!D80:D80)=1,"",'Term 4'!D80)</f>
        <v/>
      </c>
      <c r="C42" s="101" t="str">
        <f>IF('Term 4'!A55=0,"",'Term 4'!A55)</f>
        <v/>
      </c>
      <c r="D42" s="84"/>
      <c r="E42" s="79"/>
      <c r="F42" s="93" t="str">
        <f>IFERROR(IF(COUNTBLANK('Term 4'!E95:E95)=1,"",'Term 4'!E95),"")</f>
        <v/>
      </c>
    </row>
    <row r="43" spans="1:6" ht="21" customHeight="1" x14ac:dyDescent="0.25">
      <c r="A43" s="68"/>
      <c r="B43" s="72"/>
      <c r="C43" s="101" t="str">
        <f>IF('Term 4'!A62=0,"",'Term 4'!A62)</f>
        <v/>
      </c>
      <c r="D43" s="84"/>
      <c r="E43" s="79"/>
      <c r="F43" s="93" t="str">
        <f>IFERROR(IF(COUNTBLANK('Term 4'!E96:E96)=1,"",'Term 4'!E96),"")</f>
        <v/>
      </c>
    </row>
    <row r="44" spans="1:6" ht="21" customHeight="1" thickBot="1" x14ac:dyDescent="0.3">
      <c r="A44" s="68"/>
      <c r="B44" s="72"/>
      <c r="C44" s="103" t="str">
        <f>IF('Term 4'!A69=0,"",'Term 4'!A69)</f>
        <v/>
      </c>
      <c r="D44" s="85"/>
      <c r="E44" s="81"/>
      <c r="F44" s="93" t="str">
        <f>IFERROR(IF(COUNTBLANK('Term 4'!E97:E97)=1,"",'Term 4'!E97),"")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1f8z2LeTakpi23Kz49FvCA53qLP2QBJuzNf+bWjKXSEFEqP6j+4MqRp6eQYmi0BM0Am4oQXaxuKtPoJN91x/UQ==" saltValue="2381yby767D0+gEcbq8uRg=="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6"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topLeftCell="A10" zoomScaleNormal="100" workbookViewId="0">
      <selection activeCell="A46" sqref="A46:XFD1048576"/>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6" t="str">
        <f>IF(COUNTBLANK('Name Entry'!F1:F1)=1,"",'Name Entry'!F1)</f>
        <v/>
      </c>
      <c r="B2" s="226"/>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1'!G88:G88)=1,"",'Term 1'!G88),"")</f>
        <v/>
      </c>
    </row>
    <row r="6" spans="1:6" ht="21" customHeight="1" x14ac:dyDescent="0.25">
      <c r="A6" s="68"/>
      <c r="B6" s="68"/>
      <c r="C6" s="101" t="str">
        <f>IF('Term 1'!A13=0,"",'Term 1'!A13)</f>
        <v/>
      </c>
      <c r="D6" s="78"/>
      <c r="E6" s="79"/>
      <c r="F6" s="93" t="str">
        <f>IFERROR(IF(COUNTBLANK('Term 1'!G89:G89)=1,"",'Term 1'!G89),"")</f>
        <v/>
      </c>
    </row>
    <row r="7" spans="1:6" ht="21" customHeight="1" x14ac:dyDescent="0.25">
      <c r="A7" s="68"/>
      <c r="B7" s="68"/>
      <c r="C7" s="101" t="str">
        <f>IF('Term 1'!A20=0,"",'Term 1'!A20)</f>
        <v/>
      </c>
      <c r="D7" s="78"/>
      <c r="E7" s="79"/>
      <c r="F7" s="93" t="str">
        <f>IFERROR(IF(COUNTBLANK('Term 1'!G90:G90)=1,"",'Term 1'!G90),"")</f>
        <v/>
      </c>
    </row>
    <row r="8" spans="1:6" ht="21" customHeight="1" x14ac:dyDescent="0.25">
      <c r="A8" s="68"/>
      <c r="B8" s="68"/>
      <c r="C8" s="102" t="str">
        <f>IF('Term 1'!A27=0,"",'Term 1'!A27)</f>
        <v/>
      </c>
      <c r="D8" s="78"/>
      <c r="E8" s="79"/>
      <c r="F8" s="93" t="str">
        <f>IFERROR(IF(COUNTBLANK('Term 1'!G91:G91)=1,"",'Term 1'!G91),"")</f>
        <v/>
      </c>
    </row>
    <row r="9" spans="1:6" ht="21" customHeight="1" x14ac:dyDescent="0.25">
      <c r="A9" s="68"/>
      <c r="B9" s="68"/>
      <c r="C9" s="101" t="str">
        <f>IF('Term 1'!A34=0,"",'Term 1'!A34)</f>
        <v/>
      </c>
      <c r="D9" s="78"/>
      <c r="E9" s="79"/>
      <c r="F9" s="93" t="str">
        <f>IFERROR(IF(COUNTBLANK('Term 1'!G92:G92)=1,"",'Term 1'!G92),"")</f>
        <v/>
      </c>
    </row>
    <row r="10" spans="1:6" ht="21" customHeight="1" x14ac:dyDescent="0.25">
      <c r="A10" s="68"/>
      <c r="B10" s="68"/>
      <c r="C10" s="101" t="str">
        <f>IF('Term 1'!A41=0,"",'Term 1'!A41)</f>
        <v/>
      </c>
      <c r="D10" s="78"/>
      <c r="E10" s="79"/>
      <c r="F10" s="93" t="str">
        <f>IFERROR(IF(COUNTBLANK('Term 1'!G93:G93)=1,"",'Term 1'!G93),"")</f>
        <v/>
      </c>
    </row>
    <row r="11" spans="1:6" ht="21" customHeight="1" x14ac:dyDescent="0.25">
      <c r="A11" s="68"/>
      <c r="B11" s="91"/>
      <c r="C11" s="101" t="str">
        <f>IF('Term 1'!A48=0,"",'Term 1'!A48)</f>
        <v/>
      </c>
      <c r="D11" s="78"/>
      <c r="E11" s="79"/>
      <c r="F11" s="93" t="str">
        <f>IFERROR(IF(COUNTBLANK('Term 1'!G94:G94)=1,"",'Term 1'!G94),"")</f>
        <v/>
      </c>
    </row>
    <row r="12" spans="1:6" ht="21" customHeight="1" x14ac:dyDescent="0.25">
      <c r="A12" s="68"/>
      <c r="B12" s="68"/>
      <c r="C12" s="101" t="str">
        <f>IF('Term 1'!A55=0,"",'Term 1'!A55)</f>
        <v/>
      </c>
      <c r="D12" s="78"/>
      <c r="E12" s="79"/>
      <c r="F12" s="93" t="str">
        <f>IFERROR(IF(COUNTBLANK('Term 1'!G95:G95)=1,"",'Term 1'!G95),"")</f>
        <v/>
      </c>
    </row>
    <row r="13" spans="1:6" ht="21" customHeight="1" x14ac:dyDescent="0.25">
      <c r="A13" s="68"/>
      <c r="B13" s="68"/>
      <c r="C13" s="101" t="str">
        <f>IF('Term 1'!A62=0,"",'Term 1'!A62)</f>
        <v/>
      </c>
      <c r="D13" s="78"/>
      <c r="E13" s="79"/>
      <c r="F13" s="93" t="str">
        <f>IFERROR(IF(COUNTBLANK('Term 1'!G96:G96)=1,"",'Term 1'!G96),"")</f>
        <v/>
      </c>
    </row>
    <row r="14" spans="1:6" ht="21" customHeight="1" thickBot="1" x14ac:dyDescent="0.3">
      <c r="A14" s="68"/>
      <c r="B14" s="68"/>
      <c r="C14" s="101" t="str">
        <f>IF('Term 1'!A69=0,"",'Term 1'!A69)</f>
        <v/>
      </c>
      <c r="D14" s="80"/>
      <c r="E14" s="81"/>
      <c r="F14" s="93" t="str">
        <f>IFERROR(IF(COUNTBLANK('Term 1'!G97:G97)=1,"",'Term 1'!G97),"")</f>
        <v/>
      </c>
    </row>
    <row r="15" spans="1:6" ht="21" customHeight="1" x14ac:dyDescent="0.25">
      <c r="A15" s="69"/>
      <c r="B15" s="70" t="e">
        <f>COUNTIF(tblChecklist34[Proficiency],"&gt;=3.00")/COUNTIF(tblChecklist34[Proficiency],"&gt;=0")</f>
        <v>#DIV/0!</v>
      </c>
      <c r="C15" s="100" t="str">
        <f>IF('Term 2'!A6=0,"",'Term 2'!A6)</f>
        <v/>
      </c>
      <c r="D15" s="82"/>
      <c r="E15" s="83"/>
      <c r="F15" s="93" t="str">
        <f>IFERROR(IF(COUNTBLANK('Term 2'!G88:G88)=1,"",'Term 2'!G88),"")</f>
        <v/>
      </c>
    </row>
    <row r="16" spans="1:6" ht="21" customHeight="1" x14ac:dyDescent="0.25">
      <c r="A16" s="68"/>
      <c r="B16" s="68"/>
      <c r="C16" s="101" t="str">
        <f>IF('Term 2'!A13=0,"",'Term 2'!A13)</f>
        <v/>
      </c>
      <c r="D16" s="84"/>
      <c r="E16" s="79"/>
      <c r="F16" s="93" t="str">
        <f>IFERROR(IF(COUNTBLANK('Term 2'!G89:G89)=1,"",'Term 2'!G89),"")</f>
        <v/>
      </c>
    </row>
    <row r="17" spans="1:6" ht="21" customHeight="1" x14ac:dyDescent="0.25">
      <c r="A17" s="68"/>
      <c r="B17" s="68"/>
      <c r="C17" s="101" t="str">
        <f>IF('Term 2'!A20=0,"",'Term 2'!A20)</f>
        <v/>
      </c>
      <c r="D17" s="84"/>
      <c r="E17" s="79"/>
      <c r="F17" s="93" t="str">
        <f>IFERROR(IF(COUNTBLANK('Term 2'!G90:G90)=1,"",'Term 2'!G90),"")</f>
        <v/>
      </c>
    </row>
    <row r="18" spans="1:6" ht="21" customHeight="1" x14ac:dyDescent="0.25">
      <c r="A18" s="68"/>
      <c r="B18" s="71"/>
      <c r="C18" s="102" t="str">
        <f>IF('Term 2'!A27=0,"",'Term 2'!A27)</f>
        <v/>
      </c>
      <c r="D18" s="84"/>
      <c r="E18" s="79"/>
      <c r="F18" s="93" t="str">
        <f>IFERROR(IF(COUNTBLANK('Term 2'!G91:G91)=1,"",'Term 2'!G91),"")</f>
        <v/>
      </c>
    </row>
    <row r="19" spans="1:6" ht="21" customHeight="1" x14ac:dyDescent="0.25">
      <c r="A19" s="68"/>
      <c r="B19" s="92"/>
      <c r="C19" s="101" t="str">
        <f>IF('Term 2'!A34=0,"",'Term 2'!A34)</f>
        <v/>
      </c>
      <c r="D19" s="84"/>
      <c r="E19" s="79"/>
      <c r="F19" s="93" t="str">
        <f>IFERROR(IF(COUNTBLANK('Term 2'!G92:G92)=1,"",'Term 2'!G92),"")</f>
        <v/>
      </c>
    </row>
    <row r="20" spans="1:6" ht="21" customHeight="1" x14ac:dyDescent="0.25">
      <c r="A20" s="68"/>
      <c r="B20" s="68"/>
      <c r="C20" s="101" t="str">
        <f>IF('Term 2'!A41=0,"",'Term 2'!A41)</f>
        <v/>
      </c>
      <c r="D20" s="84"/>
      <c r="E20" s="79"/>
      <c r="F20" s="93" t="str">
        <f>IFERROR(IF(COUNTBLANK('Term 2'!G93:G93)=1,"",'Term 2'!G93),"")</f>
        <v/>
      </c>
    </row>
    <row r="21" spans="1:6" ht="21" customHeight="1" x14ac:dyDescent="0.25">
      <c r="A21" s="68"/>
      <c r="B21" s="72"/>
      <c r="C21" s="101" t="str">
        <f>IF('Term 2'!A48=0,"",'Term 2'!A48)</f>
        <v/>
      </c>
      <c r="D21" s="84"/>
      <c r="E21" s="79"/>
      <c r="F21" s="93" t="str">
        <f>IFERROR(IF(COUNTBLANK('Term 2'!G94:G94)=1,"",'Term 2'!G94),"")</f>
        <v/>
      </c>
    </row>
    <row r="22" spans="1:6" ht="21" customHeight="1" x14ac:dyDescent="0.25">
      <c r="A22" s="68"/>
      <c r="B22" s="73"/>
      <c r="C22" s="101" t="str">
        <f>IF('Term 2'!A55=0,"",'Term 2'!A55)</f>
        <v/>
      </c>
      <c r="D22" s="84"/>
      <c r="E22" s="79"/>
      <c r="F22" s="93" t="str">
        <f>IFERROR(IF(COUNTBLANK('Term 2'!G95:G95)=1,"",'Term 2'!G95),"")</f>
        <v/>
      </c>
    </row>
    <row r="23" spans="1:6" ht="21" customHeight="1" x14ac:dyDescent="0.25">
      <c r="A23" s="68"/>
      <c r="B23" s="73"/>
      <c r="C23" s="101" t="str">
        <f>IF('Term 2'!A62=0,"",'Term 2'!A62)</f>
        <v/>
      </c>
      <c r="D23" s="84"/>
      <c r="E23" s="79"/>
      <c r="F23" s="93" t="str">
        <f>IFERROR(IF(COUNTBLANK('Term 2'!G96:G96)=1,"",'Term 2'!G96),"")</f>
        <v/>
      </c>
    </row>
    <row r="24" spans="1:6" ht="21" customHeight="1" thickBot="1" x14ac:dyDescent="0.3">
      <c r="A24" s="68"/>
      <c r="B24" s="73"/>
      <c r="C24" s="101" t="str">
        <f>IF('Term 2'!A69=0,"",'Term 2'!A69)</f>
        <v/>
      </c>
      <c r="D24" s="85"/>
      <c r="E24" s="81"/>
      <c r="F24" s="93" t="str">
        <f>IFERROR(IF(COUNTBLANK('Term 2'!G97:G97)=1,"",'Term 2'!G97),"")</f>
        <v/>
      </c>
    </row>
    <row r="25" spans="1:6" ht="21" customHeight="1" x14ac:dyDescent="0.25">
      <c r="A25" s="68"/>
      <c r="B25" s="73"/>
      <c r="C25" s="100" t="str">
        <f>IF('Term 3'!A6=0,"",'Term 3'!A6)</f>
        <v/>
      </c>
      <c r="D25" s="82"/>
      <c r="E25" s="83"/>
      <c r="F25" s="93" t="str">
        <f>IFERROR(IF(COUNTBLANK('Term 3'!G88:G88)=1,"",'Term 3'!G88),"")</f>
        <v/>
      </c>
    </row>
    <row r="26" spans="1:6" ht="21" customHeight="1" x14ac:dyDescent="0.25">
      <c r="A26" s="68"/>
      <c r="B26" s="73"/>
      <c r="C26" s="101" t="str">
        <f>IF('Term 3'!A13=0,"",'Term 3'!A13)</f>
        <v/>
      </c>
      <c r="D26" s="84"/>
      <c r="E26" s="79"/>
      <c r="F26" s="93" t="str">
        <f>IFERROR(IF(COUNTBLANK('Term 3'!G89:G89)=1,"",'Term 3'!G89),"")</f>
        <v/>
      </c>
    </row>
    <row r="27" spans="1:6" ht="21" customHeight="1" x14ac:dyDescent="0.25">
      <c r="A27" s="68"/>
      <c r="B27" s="73"/>
      <c r="C27" s="101" t="str">
        <f>IF('Term 3'!A20=0,"",'Term 3'!A20)</f>
        <v/>
      </c>
      <c r="D27" s="84"/>
      <c r="E27" s="79"/>
      <c r="F27" s="93" t="str">
        <f>IFERROR(IF(COUNTBLANK('Term 3'!G90:G90)=1,"",'Term 3'!G90),"")</f>
        <v/>
      </c>
    </row>
    <row r="28" spans="1:6" ht="21" customHeight="1" x14ac:dyDescent="0.25">
      <c r="A28" s="68"/>
      <c r="B28" s="73"/>
      <c r="C28" s="102" t="str">
        <f>IF('Term 3'!A27=0,"",'Term 3'!A27)</f>
        <v/>
      </c>
      <c r="D28" s="84"/>
      <c r="E28" s="79"/>
      <c r="F28" s="93" t="str">
        <f>IFERROR(IF(COUNTBLANK('Term 3'!G91:G91)=1,"",'Term 3'!G91),"")</f>
        <v/>
      </c>
    </row>
    <row r="29" spans="1:6" ht="21" customHeight="1" x14ac:dyDescent="0.25">
      <c r="A29" s="68"/>
      <c r="B29" s="72"/>
      <c r="C29" s="101" t="str">
        <f>IF('Term 3'!A34=0,"",'Term 3'!A34)</f>
        <v/>
      </c>
      <c r="D29" s="84"/>
      <c r="E29" s="79"/>
      <c r="F29" s="93" t="str">
        <f>IFERROR(IF(COUNTBLANK('Term 3'!G92:G92)=1,"",'Term 3'!G92),"")</f>
        <v/>
      </c>
    </row>
    <row r="30" spans="1:6" ht="21" customHeight="1" x14ac:dyDescent="0.25">
      <c r="A30" s="68"/>
      <c r="B30" s="72"/>
      <c r="C30" s="101" t="str">
        <f>IF('Term 3'!A41=0,"",'Term 3'!A41)</f>
        <v/>
      </c>
      <c r="D30" s="84"/>
      <c r="E30" s="79"/>
      <c r="F30" s="93" t="str">
        <f>IFERROR(IF(COUNTBLANK('Term 3'!G93:G93)=1,"",'Term 3'!G93),"")</f>
        <v/>
      </c>
    </row>
    <row r="31" spans="1:6" ht="21" customHeight="1" x14ac:dyDescent="0.25">
      <c r="A31" s="68"/>
      <c r="B31" s="72"/>
      <c r="C31" s="101" t="str">
        <f>IF('Term 3'!A48=0,"",'Term 3'!A48)</f>
        <v/>
      </c>
      <c r="D31" s="84"/>
      <c r="E31" s="79"/>
      <c r="F31" s="93" t="str">
        <f>IFERROR(IF(COUNTBLANK('Term 3'!G94:G94)=1,"",'Term 3'!G94),"")</f>
        <v/>
      </c>
    </row>
    <row r="32" spans="1:6" ht="21" customHeight="1" x14ac:dyDescent="0.25">
      <c r="A32" s="68"/>
      <c r="B32" s="72"/>
      <c r="C32" s="101" t="str">
        <f>IF('Term 3'!A55=0,"",'Term 3'!A55)</f>
        <v/>
      </c>
      <c r="D32" s="84"/>
      <c r="E32" s="79"/>
      <c r="F32" s="93" t="str">
        <f>IFERROR(IF(COUNTBLANK('Term 3'!G95:G95)=1,"",'Term 3'!G95),"")</f>
        <v/>
      </c>
    </row>
    <row r="33" spans="1:6" ht="21" customHeight="1" x14ac:dyDescent="0.25">
      <c r="A33" s="68"/>
      <c r="B33" s="72"/>
      <c r="C33" s="101" t="str">
        <f>IF('Term 3'!A62=0,"",'Term 3'!A62)</f>
        <v/>
      </c>
      <c r="D33" s="84"/>
      <c r="E33" s="79"/>
      <c r="F33" s="93" t="str">
        <f>IFERROR(IF(COUNTBLANK('Term 3'!G96:G96)=1,"",'Term 3'!G96),"")</f>
        <v/>
      </c>
    </row>
    <row r="34" spans="1:6" ht="21" customHeight="1" thickBot="1" x14ac:dyDescent="0.3">
      <c r="A34" s="68"/>
      <c r="B34" s="72"/>
      <c r="C34" s="101" t="str">
        <f>IF('Term 3'!A69=0,"",'Term 3'!A69)</f>
        <v/>
      </c>
      <c r="D34" s="85"/>
      <c r="E34" s="81"/>
      <c r="F34" s="93" t="str">
        <f>IFERROR(IF(COUNTBLANK('Term 3'!G97:G97)=1,"",'Term 3'!G97),"")</f>
        <v/>
      </c>
    </row>
    <row r="35" spans="1:6" ht="21" customHeight="1" x14ac:dyDescent="0.25">
      <c r="A35" s="68"/>
      <c r="B35" s="72"/>
      <c r="C35" s="100" t="str">
        <f>IF('Term 4'!A6=0,"",'Term 4'!A6)</f>
        <v/>
      </c>
      <c r="D35" s="82"/>
      <c r="E35" s="83"/>
      <c r="F35" s="93" t="str">
        <f>IFERROR(IF(COUNTBLANK('Term 4'!G88:G88)=1,"",'Term 4'!G88),"")</f>
        <v/>
      </c>
    </row>
    <row r="36" spans="1:6" ht="21" customHeight="1" x14ac:dyDescent="0.25">
      <c r="A36" s="68"/>
      <c r="B36" s="72"/>
      <c r="C36" s="101" t="str">
        <f>IF('Term 4'!A13=0,"",'Term 4'!A13)</f>
        <v/>
      </c>
      <c r="D36" s="84"/>
      <c r="E36" s="79"/>
      <c r="F36" s="93" t="str">
        <f>IFERROR(IF(COUNTBLANK('Term 4'!G89:G89)=1,"",'Term 4'!G89),"")</f>
        <v/>
      </c>
    </row>
    <row r="37" spans="1:6" ht="21" customHeight="1" x14ac:dyDescent="0.25">
      <c r="A37" s="68"/>
      <c r="B37" s="72"/>
      <c r="C37" s="101" t="str">
        <f>IF('Term 4'!A20=0,"",'Term 4'!A20)</f>
        <v/>
      </c>
      <c r="D37" s="84"/>
      <c r="E37" s="79"/>
      <c r="F37" s="93" t="str">
        <f>IFERROR(IF(COUNTBLANK('Term 4'!G90:G90)=1,"",'Term 4'!G90),"")</f>
        <v/>
      </c>
    </row>
    <row r="38" spans="1:6" ht="21" customHeight="1" x14ac:dyDescent="0.25">
      <c r="A38" s="68"/>
      <c r="B38" s="72"/>
      <c r="C38" s="102" t="str">
        <f>IF('Term 4'!A27=0,"",'Term 4'!A27)</f>
        <v/>
      </c>
      <c r="D38" s="84"/>
      <c r="E38" s="79"/>
      <c r="F38" s="93" t="str">
        <f>IFERROR(IF(COUNTBLANK('Term 4'!G91:G91)=1,"",'Term 4'!G91),"")</f>
        <v/>
      </c>
    </row>
    <row r="39" spans="1:6" ht="21" customHeight="1" x14ac:dyDescent="0.25">
      <c r="A39" s="106" t="s">
        <v>8</v>
      </c>
      <c r="B39" s="72" t="str">
        <f>IF(COUNTBLANK('Term 1'!F80:F80)=1,"",'Term 1'!F80)</f>
        <v/>
      </c>
      <c r="C39" s="101" t="str">
        <f>IF('Term 4'!A34=0,"",'Term 4'!A34)</f>
        <v/>
      </c>
      <c r="D39" s="84"/>
      <c r="E39" s="79"/>
      <c r="F39" s="93" t="str">
        <f>IFERROR(IF(COUNTBLANK('Term 4'!G92:G92)=1,"",'Term 4'!G92),"")</f>
        <v/>
      </c>
    </row>
    <row r="40" spans="1:6" ht="21" customHeight="1" x14ac:dyDescent="0.25">
      <c r="A40" s="106" t="s">
        <v>9</v>
      </c>
      <c r="B40" s="72" t="str">
        <f>IF(COUNTBLANK('Term 2'!F80:F80)=1,"",'Term 2'!F80)</f>
        <v/>
      </c>
      <c r="C40" s="101" t="str">
        <f>IF('Term 4'!A41=0,"",'Term 4'!A41)</f>
        <v/>
      </c>
      <c r="D40" s="84"/>
      <c r="E40" s="79"/>
      <c r="F40" s="93" t="str">
        <f>IFERROR(IF(COUNTBLANK('Term 4'!G93:G93)=1,"",'Term 4'!G93),"")</f>
        <v/>
      </c>
    </row>
    <row r="41" spans="1:6" ht="21" customHeight="1" x14ac:dyDescent="0.25">
      <c r="A41" s="106" t="s">
        <v>10</v>
      </c>
      <c r="B41" s="72" t="str">
        <f>IF(COUNTBLANK('Term 3'!F80:F80)=1,"",'Term 3'!F80)</f>
        <v/>
      </c>
      <c r="C41" s="101" t="str">
        <f>IF('Term 4'!A48=0,"",'Term 4'!A48)</f>
        <v/>
      </c>
      <c r="D41" s="84"/>
      <c r="E41" s="79"/>
      <c r="F41" s="93" t="str">
        <f>IFERROR(IF(COUNTBLANK('Term 4'!G94:G94)=1,"",'Term 4'!G94),"")</f>
        <v/>
      </c>
    </row>
    <row r="42" spans="1:6" ht="21" customHeight="1" x14ac:dyDescent="0.25">
      <c r="A42" s="106" t="s">
        <v>11</v>
      </c>
      <c r="B42" s="72" t="str">
        <f>IF(COUNTBLANK('Term 4'!F80:F80)=1,"",'Term 4'!F80)</f>
        <v/>
      </c>
      <c r="C42" s="101" t="str">
        <f>IF('Term 4'!A55=0,"",'Term 4'!A55)</f>
        <v/>
      </c>
      <c r="D42" s="84"/>
      <c r="E42" s="79"/>
      <c r="F42" s="93" t="str">
        <f>IFERROR(IF(COUNTBLANK('Term 4'!G95:G95)=1,"",'Term 4'!G95),"")</f>
        <v/>
      </c>
    </row>
    <row r="43" spans="1:6" ht="21" customHeight="1" x14ac:dyDescent="0.25">
      <c r="A43" s="68"/>
      <c r="B43" s="72"/>
      <c r="C43" s="101" t="str">
        <f>IF('Term 4'!A62=0,"",'Term 4'!A62)</f>
        <v/>
      </c>
      <c r="D43" s="84"/>
      <c r="E43" s="79"/>
      <c r="F43" s="93" t="str">
        <f>IFERROR(IF(COUNTBLANK('Term 4'!G96:G96)=1,"",'Term 4'!G96),"")</f>
        <v/>
      </c>
    </row>
    <row r="44" spans="1:6" ht="21" customHeight="1" thickBot="1" x14ac:dyDescent="0.3">
      <c r="A44" s="68"/>
      <c r="B44" s="72"/>
      <c r="C44" s="103" t="str">
        <f>IF('Term 4'!A69=0,"",'Term 4'!A69)</f>
        <v/>
      </c>
      <c r="D44" s="85"/>
      <c r="E44" s="81"/>
      <c r="F44" s="93" t="str">
        <f>IFERROR(IF(COUNTBLANK('Term 4'!G97:G97)=1,"",'Term 4'!G97),"")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LyaMAbLIeJtHr15uEFnQ0C0bBmI2esJVOqfTEpytgLi/UX6iB3L0myNBVpE7bEPfo37y3HJfsz4bShI4J+ut8w==" saltValue="c2O3Z1jRWhZT9OeDJw8ZMw=="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6"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109"/>
  <sheetViews>
    <sheetView zoomScaleNormal="100" workbookViewId="0">
      <selection activeCell="A46" sqref="A46:XFD52"/>
    </sheetView>
  </sheetViews>
  <sheetFormatPr defaultColWidth="0" defaultRowHeight="15.75" customHeight="1" zeroHeight="1" x14ac:dyDescent="0.25"/>
  <cols>
    <col min="1" max="2" width="21.625" style="59" customWidth="1"/>
    <col min="3" max="3" width="65.125" style="65" customWidth="1"/>
    <col min="4" max="4" width="13.25" style="65" bestFit="1" customWidth="1"/>
    <col min="5" max="5" width="11.875" style="65" bestFit="1" customWidth="1"/>
    <col min="6" max="6" width="12.25" style="65" customWidth="1"/>
    <col min="7" max="7" width="9" style="59" hidden="1" customWidth="1"/>
    <col min="8" max="16383" width="8.875" style="59" hidden="1"/>
    <col min="16384" max="16384" width="1.75" style="59" customWidth="1"/>
  </cols>
  <sheetData>
    <row r="1" spans="1:6" ht="16.5" thickBot="1" x14ac:dyDescent="0.3">
      <c r="A1" s="68"/>
      <c r="B1" s="68"/>
      <c r="C1" s="89"/>
      <c r="D1" s="68"/>
      <c r="E1" s="68"/>
      <c r="F1" s="68"/>
    </row>
    <row r="2" spans="1:6" ht="36" thickTop="1" thickBot="1" x14ac:dyDescent="0.3">
      <c r="A2" s="226" t="str">
        <f>IF(COUNTBLANK('Name Entry'!H1:H1)=1,"",'Name Entry'!H1)</f>
        <v/>
      </c>
      <c r="B2" s="226"/>
      <c r="C2" s="90" t="s">
        <v>7</v>
      </c>
      <c r="D2" s="74" t="str">
        <f>'Name Entry'!A3</f>
        <v>[Grade] [Subject]</v>
      </c>
      <c r="E2" s="68"/>
      <c r="F2" s="68"/>
    </row>
    <row r="3" spans="1:6" ht="17.25" thickTop="1" thickBot="1" x14ac:dyDescent="0.3">
      <c r="A3" s="68"/>
      <c r="B3" s="68"/>
      <c r="C3" s="68"/>
      <c r="D3" s="68"/>
      <c r="E3" s="68"/>
      <c r="F3" s="68"/>
    </row>
    <row r="4" spans="1:6" ht="21" customHeight="1" thickBot="1" x14ac:dyDescent="0.3">
      <c r="A4" s="68"/>
      <c r="B4" s="68"/>
      <c r="C4" s="66" t="s">
        <v>2</v>
      </c>
      <c r="D4" s="98" t="s">
        <v>3</v>
      </c>
      <c r="E4" s="99" t="s">
        <v>5</v>
      </c>
      <c r="F4" s="67" t="s">
        <v>6</v>
      </c>
    </row>
    <row r="5" spans="1:6" ht="21" customHeight="1" x14ac:dyDescent="0.25">
      <c r="A5" s="68"/>
      <c r="B5" s="68"/>
      <c r="C5" s="100" t="str">
        <f>IF('Term 1'!A6=0,"",'Term 1'!A6)</f>
        <v/>
      </c>
      <c r="D5" s="75"/>
      <c r="E5" s="76"/>
      <c r="F5" s="93" t="str">
        <f>IFERROR(IF(COUNTBLANK('Term 1'!I88:I88)=1,"",'Term 1'!I88),"")</f>
        <v/>
      </c>
    </row>
    <row r="6" spans="1:6" ht="21" customHeight="1" x14ac:dyDescent="0.25">
      <c r="A6" s="68"/>
      <c r="B6" s="68"/>
      <c r="C6" s="101" t="str">
        <f>IF('Term 1'!A13=0,"",'Term 1'!A13)</f>
        <v/>
      </c>
      <c r="D6" s="78"/>
      <c r="E6" s="79"/>
      <c r="F6" s="93" t="str">
        <f>IFERROR(IF(COUNTBLANK('Term 1'!I89:I89)=1,"",'Term 1'!I89),"")</f>
        <v/>
      </c>
    </row>
    <row r="7" spans="1:6" ht="21" customHeight="1" x14ac:dyDescent="0.25">
      <c r="A7" s="68"/>
      <c r="B7" s="68"/>
      <c r="C7" s="101" t="str">
        <f>IF('Term 1'!A20=0,"",'Term 1'!A20)</f>
        <v/>
      </c>
      <c r="D7" s="78"/>
      <c r="E7" s="79"/>
      <c r="F7" s="93" t="str">
        <f>IFERROR(IF(COUNTBLANK('Term 1'!I90:I90)=1,"",'Term 1'!I90),"")</f>
        <v/>
      </c>
    </row>
    <row r="8" spans="1:6" ht="21" customHeight="1" x14ac:dyDescent="0.25">
      <c r="A8" s="68"/>
      <c r="B8" s="68"/>
      <c r="C8" s="102" t="str">
        <f>IF('Term 1'!A27=0,"",'Term 1'!A27)</f>
        <v/>
      </c>
      <c r="D8" s="78"/>
      <c r="E8" s="79"/>
      <c r="F8" s="93" t="str">
        <f>IFERROR(IF(COUNTBLANK('Term 1'!I91:I91)=1,"",'Term 1'!I91),"")</f>
        <v/>
      </c>
    </row>
    <row r="9" spans="1:6" ht="21" customHeight="1" x14ac:dyDescent="0.25">
      <c r="A9" s="68"/>
      <c r="B9" s="68"/>
      <c r="C9" s="101" t="str">
        <f>IF('Term 1'!A34=0,"",'Term 1'!A34)</f>
        <v/>
      </c>
      <c r="D9" s="78"/>
      <c r="E9" s="79"/>
      <c r="F9" s="93" t="str">
        <f>IFERROR(IF(COUNTBLANK('Term 1'!I92:I92)=1,"",'Term 1'!I92),"")</f>
        <v/>
      </c>
    </row>
    <row r="10" spans="1:6" ht="21" customHeight="1" x14ac:dyDescent="0.25">
      <c r="A10" s="68"/>
      <c r="B10" s="68"/>
      <c r="C10" s="101" t="str">
        <f>IF('Term 1'!A41=0,"",'Term 1'!A41)</f>
        <v/>
      </c>
      <c r="D10" s="78"/>
      <c r="E10" s="79"/>
      <c r="F10" s="93" t="str">
        <f>IFERROR(IF(COUNTBLANK('Term 1'!I93:I93)=1,"",'Term 1'!I93),"")</f>
        <v/>
      </c>
    </row>
    <row r="11" spans="1:6" ht="21" customHeight="1" x14ac:dyDescent="0.25">
      <c r="A11" s="68"/>
      <c r="B11" s="91"/>
      <c r="C11" s="101" t="str">
        <f>IF('Term 1'!A48=0,"",'Term 1'!A48)</f>
        <v/>
      </c>
      <c r="D11" s="78"/>
      <c r="E11" s="79"/>
      <c r="F11" s="93" t="str">
        <f>IFERROR(IF(COUNTBLANK('Term 1'!I94:I94)=1,"",'Term 1'!I94),"")</f>
        <v/>
      </c>
    </row>
    <row r="12" spans="1:6" ht="21" customHeight="1" x14ac:dyDescent="0.25">
      <c r="A12" s="68"/>
      <c r="B12" s="68"/>
      <c r="C12" s="101" t="str">
        <f>IF('Term 1'!A55=0,"",'Term 1'!A55)</f>
        <v/>
      </c>
      <c r="D12" s="78"/>
      <c r="E12" s="79"/>
      <c r="F12" s="93" t="str">
        <f>IFERROR(IF(COUNTBLANK('Term 1'!I95:I95)=1,"",'Term 1'!I95),"")</f>
        <v/>
      </c>
    </row>
    <row r="13" spans="1:6" ht="21" customHeight="1" x14ac:dyDescent="0.25">
      <c r="A13" s="68"/>
      <c r="B13" s="68"/>
      <c r="C13" s="101" t="str">
        <f>IF('Term 1'!A62=0,"",'Term 1'!A62)</f>
        <v/>
      </c>
      <c r="D13" s="78"/>
      <c r="E13" s="79"/>
      <c r="F13" s="93" t="str">
        <f>IFERROR(IF(COUNTBLANK('Term 1'!I96:I96)=1,"",'Term 1'!I96),"")</f>
        <v/>
      </c>
    </row>
    <row r="14" spans="1:6" ht="21" customHeight="1" thickBot="1" x14ac:dyDescent="0.3">
      <c r="A14" s="68"/>
      <c r="B14" s="68"/>
      <c r="C14" s="101" t="str">
        <f>IF('Term 1'!A69=0,"",'Term 1'!A69)</f>
        <v/>
      </c>
      <c r="D14" s="80"/>
      <c r="E14" s="81"/>
      <c r="F14" s="93" t="str">
        <f>IFERROR(IF(COUNTBLANK('Term 1'!I97:I97)=1,"",'Term 1'!I97),"")</f>
        <v/>
      </c>
    </row>
    <row r="15" spans="1:6" ht="21" customHeight="1" x14ac:dyDescent="0.25">
      <c r="A15" s="69"/>
      <c r="B15" s="70" t="e">
        <f>COUNTIF(tblChecklist345[Proficiency],"&gt;=3.00")/COUNTIF(tblChecklist345[Proficiency],"&gt;=0")</f>
        <v>#DIV/0!</v>
      </c>
      <c r="C15" s="100" t="str">
        <f>IF('Term 2'!A6=0,"",'Term 2'!A6)</f>
        <v/>
      </c>
      <c r="D15" s="82"/>
      <c r="E15" s="83"/>
      <c r="F15" s="93" t="str">
        <f>IFERROR(IF(COUNTBLANK('Term 2'!I88:I88)=1,"",'Term 2'!I88),"")</f>
        <v/>
      </c>
    </row>
    <row r="16" spans="1:6" ht="21" customHeight="1" x14ac:dyDescent="0.25">
      <c r="A16" s="68"/>
      <c r="B16" s="68"/>
      <c r="C16" s="101" t="str">
        <f>IF('Term 2'!A13=0,"",'Term 2'!A13)</f>
        <v/>
      </c>
      <c r="D16" s="84"/>
      <c r="E16" s="79"/>
      <c r="F16" s="93" t="str">
        <f>IFERROR(IF(COUNTBLANK('Term 2'!I89:I89)=1,"",'Term 2'!I89),"")</f>
        <v/>
      </c>
    </row>
    <row r="17" spans="1:6" ht="21" customHeight="1" x14ac:dyDescent="0.25">
      <c r="A17" s="68"/>
      <c r="B17" s="68"/>
      <c r="C17" s="101" t="str">
        <f>IF('Term 2'!A20=0,"",'Term 2'!A20)</f>
        <v/>
      </c>
      <c r="D17" s="84"/>
      <c r="E17" s="79"/>
      <c r="F17" s="93" t="str">
        <f>IFERROR(IF(COUNTBLANK('Term 2'!I90:I90)=1,"",'Term 2'!I90),"")</f>
        <v/>
      </c>
    </row>
    <row r="18" spans="1:6" ht="21" customHeight="1" x14ac:dyDescent="0.25">
      <c r="A18" s="68"/>
      <c r="B18" s="71"/>
      <c r="C18" s="102" t="str">
        <f>IF('Term 2'!A27=0,"",'Term 2'!A27)</f>
        <v/>
      </c>
      <c r="D18" s="84"/>
      <c r="E18" s="79"/>
      <c r="F18" s="93" t="str">
        <f>IFERROR(IF(COUNTBLANK('Term 2'!I91:I91)=1,"",'Term 2'!I91),"")</f>
        <v/>
      </c>
    </row>
    <row r="19" spans="1:6" ht="21" customHeight="1" x14ac:dyDescent="0.25">
      <c r="A19" s="68"/>
      <c r="B19" s="92"/>
      <c r="C19" s="101" t="str">
        <f>IF('Term 2'!A34=0,"",'Term 2'!A34)</f>
        <v/>
      </c>
      <c r="D19" s="84"/>
      <c r="E19" s="79"/>
      <c r="F19" s="93" t="str">
        <f>IFERROR(IF(COUNTBLANK('Term 2'!I92:I92)=1,"",'Term 2'!I92),"")</f>
        <v/>
      </c>
    </row>
    <row r="20" spans="1:6" ht="21" customHeight="1" x14ac:dyDescent="0.25">
      <c r="A20" s="68"/>
      <c r="B20" s="68"/>
      <c r="C20" s="101" t="str">
        <f>IF('Term 2'!A41=0,"",'Term 2'!A41)</f>
        <v/>
      </c>
      <c r="D20" s="84"/>
      <c r="E20" s="79"/>
      <c r="F20" s="93" t="str">
        <f>IFERROR(IF(COUNTBLANK('Term 2'!I93:I93)=1,"",'Term 2'!I93),"")</f>
        <v/>
      </c>
    </row>
    <row r="21" spans="1:6" ht="21" customHeight="1" x14ac:dyDescent="0.25">
      <c r="A21" s="68"/>
      <c r="B21" s="72"/>
      <c r="C21" s="101" t="str">
        <f>IF('Term 2'!A48=0,"",'Term 2'!A48)</f>
        <v/>
      </c>
      <c r="D21" s="84"/>
      <c r="E21" s="79"/>
      <c r="F21" s="93" t="str">
        <f>IFERROR(IF(COUNTBLANK('Term 2'!I94:I94)=1,"",'Term 2'!I94),"")</f>
        <v/>
      </c>
    </row>
    <row r="22" spans="1:6" ht="21" customHeight="1" x14ac:dyDescent="0.25">
      <c r="A22" s="68"/>
      <c r="B22" s="73"/>
      <c r="C22" s="101" t="str">
        <f>IF('Term 2'!A55=0,"",'Term 2'!A55)</f>
        <v/>
      </c>
      <c r="D22" s="84"/>
      <c r="E22" s="79"/>
      <c r="F22" s="93" t="str">
        <f>IFERROR(IF(COUNTBLANK('Term 2'!I95:I95)=1,"",'Term 2'!I95),"")</f>
        <v/>
      </c>
    </row>
    <row r="23" spans="1:6" ht="21" customHeight="1" x14ac:dyDescent="0.25">
      <c r="A23" s="68"/>
      <c r="B23" s="73"/>
      <c r="C23" s="101" t="str">
        <f>IF('Term 2'!A62=0,"",'Term 2'!A62)</f>
        <v/>
      </c>
      <c r="D23" s="84"/>
      <c r="E23" s="79"/>
      <c r="F23" s="93" t="str">
        <f>IFERROR(IF(COUNTBLANK('Term 2'!I96:I96)=1,"",'Term 2'!I96),"")</f>
        <v/>
      </c>
    </row>
    <row r="24" spans="1:6" ht="21" customHeight="1" thickBot="1" x14ac:dyDescent="0.3">
      <c r="A24" s="68"/>
      <c r="B24" s="73"/>
      <c r="C24" s="101" t="str">
        <f>IF('Term 2'!A69=0,"",'Term 2'!A69)</f>
        <v/>
      </c>
      <c r="D24" s="85"/>
      <c r="E24" s="81"/>
      <c r="F24" s="93" t="str">
        <f>IFERROR(IF(COUNTBLANK('Term 2'!I97:I97)=1,"",'Term 2'!I97),"")</f>
        <v/>
      </c>
    </row>
    <row r="25" spans="1:6" ht="21" customHeight="1" x14ac:dyDescent="0.25">
      <c r="A25" s="68"/>
      <c r="B25" s="73"/>
      <c r="C25" s="100" t="str">
        <f>IF('Term 3'!A6=0,"",'Term 3'!A6)</f>
        <v/>
      </c>
      <c r="D25" s="82"/>
      <c r="E25" s="83"/>
      <c r="F25" s="93" t="str">
        <f>IFERROR(IF(COUNTBLANK('Term 3'!I88:I88)=1,"",'Term 3'!I88),"")</f>
        <v/>
      </c>
    </row>
    <row r="26" spans="1:6" ht="21" customHeight="1" x14ac:dyDescent="0.25">
      <c r="A26" s="68"/>
      <c r="B26" s="73"/>
      <c r="C26" s="101" t="str">
        <f>IF('Term 3'!A13=0,"",'Term 3'!A13)</f>
        <v/>
      </c>
      <c r="D26" s="84"/>
      <c r="E26" s="79"/>
      <c r="F26" s="93" t="str">
        <f>IFERROR(IF(COUNTBLANK('Term 3'!I89:I89)=1,"",'Term 3'!I89),"")</f>
        <v/>
      </c>
    </row>
    <row r="27" spans="1:6" ht="21" customHeight="1" x14ac:dyDescent="0.25">
      <c r="A27" s="68"/>
      <c r="B27" s="73"/>
      <c r="C27" s="101" t="str">
        <f>IF('Term 3'!A20=0,"",'Term 3'!A20)</f>
        <v/>
      </c>
      <c r="D27" s="84"/>
      <c r="E27" s="79"/>
      <c r="F27" s="93" t="str">
        <f>IFERROR(IF(COUNTBLANK('Term 3'!I90:I90)=1,"",'Term 3'!I90),"")</f>
        <v/>
      </c>
    </row>
    <row r="28" spans="1:6" ht="21" customHeight="1" x14ac:dyDescent="0.25">
      <c r="A28" s="68"/>
      <c r="B28" s="73"/>
      <c r="C28" s="102" t="str">
        <f>IF('Term 3'!A27=0,"",'Term 3'!A27)</f>
        <v/>
      </c>
      <c r="D28" s="84"/>
      <c r="E28" s="79"/>
      <c r="F28" s="93" t="str">
        <f>IFERROR(IF(COUNTBLANK('Term 3'!I91:I91)=1,"",'Term 3'!I91),"")</f>
        <v/>
      </c>
    </row>
    <row r="29" spans="1:6" ht="21" customHeight="1" x14ac:dyDescent="0.25">
      <c r="A29" s="68"/>
      <c r="B29" s="72"/>
      <c r="C29" s="101" t="str">
        <f>IF('Term 3'!A34=0,"",'Term 3'!A34)</f>
        <v/>
      </c>
      <c r="D29" s="84"/>
      <c r="E29" s="79"/>
      <c r="F29" s="93" t="str">
        <f>IFERROR(IF(COUNTBLANK('Term 3'!I92:I92)=1,"",'Term 3'!I92),"")</f>
        <v/>
      </c>
    </row>
    <row r="30" spans="1:6" ht="21" customHeight="1" x14ac:dyDescent="0.25">
      <c r="A30" s="68"/>
      <c r="B30" s="72"/>
      <c r="C30" s="101" t="str">
        <f>IF('Term 3'!A41=0,"",'Term 3'!A41)</f>
        <v/>
      </c>
      <c r="D30" s="84"/>
      <c r="E30" s="79"/>
      <c r="F30" s="93" t="str">
        <f>IFERROR(IF(COUNTBLANK('Term 3'!I93:I93)=1,"",'Term 3'!I93),"")</f>
        <v/>
      </c>
    </row>
    <row r="31" spans="1:6" ht="21" customHeight="1" x14ac:dyDescent="0.25">
      <c r="A31" s="68"/>
      <c r="B31" s="72"/>
      <c r="C31" s="101" t="str">
        <f>IF('Term 3'!A48=0,"",'Term 3'!A48)</f>
        <v/>
      </c>
      <c r="D31" s="84"/>
      <c r="E31" s="79"/>
      <c r="F31" s="93" t="str">
        <f>IFERROR(IF(COUNTBLANK('Term 3'!I94:I94)=1,"",'Term 3'!I94),"")</f>
        <v/>
      </c>
    </row>
    <row r="32" spans="1:6" ht="21" customHeight="1" x14ac:dyDescent="0.25">
      <c r="A32" s="68"/>
      <c r="B32" s="72"/>
      <c r="C32" s="101" t="str">
        <f>IF('Term 3'!A55=0,"",'Term 3'!A55)</f>
        <v/>
      </c>
      <c r="D32" s="84"/>
      <c r="E32" s="79"/>
      <c r="F32" s="93" t="str">
        <f>IFERROR(IF(COUNTBLANK('Term 3'!I95:I95)=1,"",'Term 3'!I95),"")</f>
        <v/>
      </c>
    </row>
    <row r="33" spans="1:6" ht="21" customHeight="1" x14ac:dyDescent="0.25">
      <c r="A33" s="68"/>
      <c r="B33" s="72"/>
      <c r="C33" s="101" t="str">
        <f>IF('Term 3'!A62=0,"",'Term 3'!A62)</f>
        <v/>
      </c>
      <c r="D33" s="84"/>
      <c r="E33" s="79"/>
      <c r="F33" s="93" t="str">
        <f>IFERROR(IF(COUNTBLANK('Term 3'!I96:I96)=1,"",'Term 3'!I96),"")</f>
        <v/>
      </c>
    </row>
    <row r="34" spans="1:6" ht="21" customHeight="1" thickBot="1" x14ac:dyDescent="0.3">
      <c r="A34" s="68"/>
      <c r="B34" s="72"/>
      <c r="C34" s="101" t="str">
        <f>IF('Term 3'!A69=0,"",'Term 3'!A69)</f>
        <v/>
      </c>
      <c r="D34" s="85"/>
      <c r="E34" s="81"/>
      <c r="F34" s="93" t="str">
        <f>IFERROR(IF(COUNTBLANK('Term 3'!I97:I97)=1,"",'Term 3'!I97),"")</f>
        <v/>
      </c>
    </row>
    <row r="35" spans="1:6" ht="21" customHeight="1" x14ac:dyDescent="0.25">
      <c r="A35" s="68"/>
      <c r="B35" s="72"/>
      <c r="C35" s="100" t="str">
        <f>IF('Term 4'!A6=0,"",'Term 4'!A6)</f>
        <v/>
      </c>
      <c r="D35" s="82"/>
      <c r="E35" s="83"/>
      <c r="F35" s="93" t="str">
        <f>IFERROR(IF(COUNTBLANK('Term 4'!I88:I88)=1,"",'Term 4'!I88),"")</f>
        <v/>
      </c>
    </row>
    <row r="36" spans="1:6" ht="21" customHeight="1" x14ac:dyDescent="0.25">
      <c r="A36" s="68"/>
      <c r="B36" s="72"/>
      <c r="C36" s="101" t="str">
        <f>IF('Term 4'!A13=0,"",'Term 4'!A13)</f>
        <v/>
      </c>
      <c r="D36" s="84"/>
      <c r="E36" s="79"/>
      <c r="F36" s="93" t="str">
        <f>IFERROR(IF(COUNTBLANK('Term 4'!I89:I89)=1,"",'Term 4'!I89),"")</f>
        <v/>
      </c>
    </row>
    <row r="37" spans="1:6" ht="21" customHeight="1" x14ac:dyDescent="0.25">
      <c r="A37" s="68"/>
      <c r="B37" s="72"/>
      <c r="C37" s="101" t="str">
        <f>IF('Term 4'!A20=0,"",'Term 4'!A20)</f>
        <v/>
      </c>
      <c r="D37" s="84"/>
      <c r="E37" s="79"/>
      <c r="F37" s="93" t="str">
        <f>IFERROR(IF(COUNTBLANK('Term 4'!I90:I90)=1,"",'Term 4'!I90),"")</f>
        <v/>
      </c>
    </row>
    <row r="38" spans="1:6" ht="21" customHeight="1" x14ac:dyDescent="0.25">
      <c r="A38" s="68"/>
      <c r="B38" s="72"/>
      <c r="C38" s="102" t="str">
        <f>IF('Term 4'!A27=0,"",'Term 4'!A27)</f>
        <v/>
      </c>
      <c r="D38" s="84"/>
      <c r="E38" s="79"/>
      <c r="F38" s="93" t="str">
        <f>IFERROR(IF(COUNTBLANK('Term 4'!I91:I91)=1,"",'Term 4'!I91),"")</f>
        <v/>
      </c>
    </row>
    <row r="39" spans="1:6" ht="21" customHeight="1" x14ac:dyDescent="0.25">
      <c r="A39" s="106" t="s">
        <v>8</v>
      </c>
      <c r="B39" s="72" t="str">
        <f>IF(COUNTBLANK('Term 1'!H80:H80)=1,"",'Term 1'!H80)</f>
        <v/>
      </c>
      <c r="C39" s="101" t="str">
        <f>IF('Term 4'!A34=0,"",'Term 4'!A34)</f>
        <v/>
      </c>
      <c r="D39" s="84"/>
      <c r="E39" s="79"/>
      <c r="F39" s="93" t="str">
        <f>IFERROR(IF(COUNTBLANK('Term 4'!I92:I92)=1,"",'Term 4'!I92),"")</f>
        <v/>
      </c>
    </row>
    <row r="40" spans="1:6" ht="21" customHeight="1" x14ac:dyDescent="0.25">
      <c r="A40" s="106" t="s">
        <v>9</v>
      </c>
      <c r="B40" s="72" t="str">
        <f>IF(COUNTBLANK('Term 2'!H80:H80)=1,"",'Term 2'!H80)</f>
        <v/>
      </c>
      <c r="C40" s="101" t="str">
        <f>IF('Term 4'!A41=0,"",'Term 4'!A41)</f>
        <v/>
      </c>
      <c r="D40" s="84"/>
      <c r="E40" s="79"/>
      <c r="F40" s="93" t="str">
        <f>IFERROR(IF(COUNTBLANK('Term 4'!I93:I93)=1,"",'Term 4'!I93),"")</f>
        <v/>
      </c>
    </row>
    <row r="41" spans="1:6" ht="21" customHeight="1" x14ac:dyDescent="0.25">
      <c r="A41" s="106" t="s">
        <v>10</v>
      </c>
      <c r="B41" s="72" t="str">
        <f>IF(COUNTBLANK('Term 3'!H80:H80)=1,"",'Term 3'!H80)</f>
        <v/>
      </c>
      <c r="C41" s="101" t="str">
        <f>IF('Term 4'!A48=0,"",'Term 4'!A48)</f>
        <v/>
      </c>
      <c r="D41" s="84"/>
      <c r="E41" s="79"/>
      <c r="F41" s="93" t="str">
        <f>IFERROR(IF(COUNTBLANK('Term 4'!I94:I94)=1,"",'Term 4'!I94),"")</f>
        <v/>
      </c>
    </row>
    <row r="42" spans="1:6" ht="21" customHeight="1" x14ac:dyDescent="0.25">
      <c r="A42" s="106" t="s">
        <v>11</v>
      </c>
      <c r="B42" s="72" t="str">
        <f>IF(COUNTBLANK('Term 4'!H80:H80)=1,"",'Term 4'!H80)</f>
        <v/>
      </c>
      <c r="C42" s="101" t="str">
        <f>IF('Term 4'!A55=0,"",'Term 4'!A55)</f>
        <v/>
      </c>
      <c r="D42" s="84"/>
      <c r="E42" s="79"/>
      <c r="F42" s="93" t="str">
        <f>IFERROR(IF(COUNTBLANK('Term 4'!I95:I95)=1,"",'Term 4'!I95),"")</f>
        <v/>
      </c>
    </row>
    <row r="43" spans="1:6" ht="21" customHeight="1" x14ac:dyDescent="0.25">
      <c r="A43" s="68"/>
      <c r="B43" s="72"/>
      <c r="C43" s="101" t="str">
        <f>IF('Term 4'!A62=0,"",'Term 4'!A62)</f>
        <v/>
      </c>
      <c r="D43" s="84"/>
      <c r="E43" s="79"/>
      <c r="F43" s="93" t="str">
        <f>IFERROR(IF(COUNTBLANK('Term 4'!I96:I96)=1,"",'Term 4'!I96),"")</f>
        <v/>
      </c>
    </row>
    <row r="44" spans="1:6" ht="21" customHeight="1" thickBot="1" x14ac:dyDescent="0.3">
      <c r="A44" s="68"/>
      <c r="B44" s="72"/>
      <c r="C44" s="103" t="str">
        <f>IF('Term 4'!A69=0,"",'Term 4'!A69)</f>
        <v/>
      </c>
      <c r="D44" s="85"/>
      <c r="E44" s="81"/>
      <c r="F44" s="93" t="str">
        <f>IFERROR(IF(COUNTBLANK('Term 4'!I97:I97)=1,"",'Term 4'!I97),"")</f>
        <v/>
      </c>
    </row>
    <row r="45" spans="1:6" ht="21" customHeight="1" x14ac:dyDescent="0.25">
      <c r="A45" s="68"/>
      <c r="B45" s="72"/>
      <c r="C45" s="86"/>
      <c r="D45" s="82"/>
      <c r="E45" s="83"/>
      <c r="F45" s="87"/>
    </row>
    <row r="46" spans="1:6" ht="21" hidden="1" customHeight="1" x14ac:dyDescent="0.25">
      <c r="A46" s="68"/>
      <c r="B46" s="72"/>
      <c r="C46" s="95"/>
      <c r="D46" s="94"/>
      <c r="E46" s="79"/>
      <c r="F46" s="88"/>
    </row>
    <row r="47" spans="1:6" ht="21" hidden="1" customHeight="1" x14ac:dyDescent="0.25">
      <c r="A47" s="68"/>
      <c r="B47" s="72"/>
      <c r="C47" s="95"/>
      <c r="D47" s="96"/>
      <c r="E47" s="79"/>
      <c r="F47" s="88"/>
    </row>
    <row r="48" spans="1:6" ht="21" hidden="1" customHeight="1" x14ac:dyDescent="0.25">
      <c r="A48" s="68"/>
      <c r="B48" s="72"/>
      <c r="C48" s="95"/>
      <c r="D48" s="96"/>
      <c r="E48" s="79"/>
      <c r="F48" s="88"/>
    </row>
    <row r="49" spans="1:6" ht="21" hidden="1" customHeight="1" x14ac:dyDescent="0.25">
      <c r="A49" s="68"/>
      <c r="B49" s="72"/>
      <c r="C49" s="95"/>
      <c r="D49" s="96"/>
      <c r="E49" s="79"/>
      <c r="F49" s="88"/>
    </row>
    <row r="50" spans="1:6" ht="21" hidden="1" customHeight="1" x14ac:dyDescent="0.25">
      <c r="A50" s="68"/>
      <c r="B50" s="72"/>
      <c r="C50" s="77"/>
      <c r="D50" s="84"/>
      <c r="E50" s="79"/>
      <c r="F50" s="88"/>
    </row>
    <row r="51" spans="1:6" ht="21" hidden="1" customHeight="1" x14ac:dyDescent="0.25">
      <c r="A51" s="68"/>
      <c r="B51" s="72"/>
      <c r="C51" s="77"/>
      <c r="D51" s="84"/>
      <c r="E51" s="79"/>
      <c r="F51" s="88"/>
    </row>
    <row r="52" spans="1:6" ht="21" hidden="1" customHeight="1" x14ac:dyDescent="0.25">
      <c r="A52" s="68"/>
      <c r="B52" s="72"/>
      <c r="C52" s="77"/>
      <c r="D52" s="84"/>
      <c r="E52" s="79"/>
      <c r="F52" s="88"/>
    </row>
    <row r="53" spans="1:6" ht="21" hidden="1" customHeight="1" x14ac:dyDescent="0.25">
      <c r="A53" s="58"/>
      <c r="B53" s="64"/>
      <c r="C53" s="61" t="str">
        <f>IF('Term 1'!A54=0,"",'[1]Teacher Tracker'!A54)</f>
        <v/>
      </c>
      <c r="D53" s="63" t="str">
        <f>IF(COUNTBLANK('Term 1'!B87:B87)=1,"",'Term 1'!B87)</f>
        <v/>
      </c>
      <c r="E53" s="62" t="str">
        <f>IF('[1]Teacher Tracker'!B54=0,"",'[1]Teacher Tracker'!B54)</f>
        <v/>
      </c>
      <c r="F53" s="60" t="str">
        <f>IF('[1]Teacher Tracker'!AL54=0,"",IF('[1]Teacher Tracker'!C54/'[1]Teacher Tracker'!AL54&gt;=0.6,IF('[1]Teacher Tracker'!C54/'[1]Teacher Tracker'!AL54&gt;=0.75,2,1),0))</f>
        <v/>
      </c>
    </row>
    <row r="54" spans="1:6" ht="21" hidden="1" customHeight="1" x14ac:dyDescent="0.25">
      <c r="A54" s="58"/>
      <c r="B54" s="64"/>
      <c r="C54" s="61" t="str">
        <f>IF('Term 1'!A55=0,"",'[1]Teacher Tracker'!A55)</f>
        <v/>
      </c>
      <c r="D54" s="63">
        <f>IF(COUNTBLANK('Term 1'!B88:B88)=1,"",'Term 1'!B88)</f>
        <v>1</v>
      </c>
      <c r="E54" s="62" t="str">
        <f>IF('[1]Teacher Tracker'!B55=0,"",'[1]Teacher Tracker'!B55)</f>
        <v/>
      </c>
      <c r="F54" s="60" t="str">
        <f>IF('[1]Teacher Tracker'!AL55=0,"",IF('[1]Teacher Tracker'!C55/'[1]Teacher Tracker'!AL55&gt;=0.6,IF('[1]Teacher Tracker'!C55/'[1]Teacher Tracker'!AL55&gt;=0.75,2,1),0))</f>
        <v/>
      </c>
    </row>
    <row r="55" spans="1:6" ht="21" hidden="1" customHeight="1" x14ac:dyDescent="0.25">
      <c r="A55" s="58"/>
      <c r="B55" s="64"/>
      <c r="C55" s="61" t="str">
        <f>IF('Term 1'!A56=0,"",'[1]Teacher Tracker'!A56)</f>
        <v/>
      </c>
      <c r="D55" s="63">
        <f>IF(COUNTBLANK('Term 1'!B89:B89)=1,"",'Term 1'!B89)</f>
        <v>2</v>
      </c>
      <c r="E55" s="62" t="str">
        <f>IF('[1]Teacher Tracker'!B56=0,"",'[1]Teacher Tracker'!B56)</f>
        <v/>
      </c>
      <c r="F55" s="60" t="str">
        <f>IF('[1]Teacher Tracker'!AL56=0,"",IF('[1]Teacher Tracker'!C56/'[1]Teacher Tracker'!AL56&gt;=0.6,IF('[1]Teacher Tracker'!C56/'[1]Teacher Tracker'!AL56&gt;=0.75,2,1),0))</f>
        <v/>
      </c>
    </row>
    <row r="56" spans="1:6" ht="21" hidden="1" customHeight="1" x14ac:dyDescent="0.25">
      <c r="A56" s="58"/>
      <c r="B56" s="64"/>
      <c r="C56" s="61" t="str">
        <f>IF('Term 1'!A57=0,"",'[1]Teacher Tracker'!A57)</f>
        <v/>
      </c>
      <c r="D56" s="63">
        <f>IF(COUNTBLANK('Term 1'!B90:B90)=1,"",'Term 1'!B90)</f>
        <v>3</v>
      </c>
      <c r="E56" s="62" t="str">
        <f>IF('[1]Teacher Tracker'!B57=0,"",'[1]Teacher Tracker'!B57)</f>
        <v/>
      </c>
      <c r="F56" s="60" t="str">
        <f>IF('[1]Teacher Tracker'!AL57=0,"",IF('[1]Teacher Tracker'!C57/'[1]Teacher Tracker'!AL57&gt;=0.6,IF('[1]Teacher Tracker'!C57/'[1]Teacher Tracker'!AL57&gt;=0.75,2,1),0))</f>
        <v/>
      </c>
    </row>
    <row r="57" spans="1:6" ht="21" hidden="1" customHeight="1" x14ac:dyDescent="0.25">
      <c r="A57" s="58"/>
      <c r="B57" s="64"/>
      <c r="C57" s="61" t="str">
        <f>IF('Term 1'!A58=0,"",'[1]Teacher Tracker'!A58)</f>
        <v/>
      </c>
      <c r="D57" s="63">
        <f>IF(COUNTBLANK('Term 1'!B91:B91)=1,"",'Term 1'!B91)</f>
        <v>4</v>
      </c>
      <c r="E57" s="62" t="str">
        <f>IF('[1]Teacher Tracker'!B58=0,"",'[1]Teacher Tracker'!B58)</f>
        <v/>
      </c>
      <c r="F57" s="60" t="str">
        <f>IF('[1]Teacher Tracker'!AL58=0,"",IF('[1]Teacher Tracker'!C58/'[1]Teacher Tracker'!AL58&gt;=0.6,IF('[1]Teacher Tracker'!C58/'[1]Teacher Tracker'!AL58&gt;=0.75,2,1),0))</f>
        <v/>
      </c>
    </row>
    <row r="58" spans="1:6" ht="21" hidden="1" customHeight="1" x14ac:dyDescent="0.25">
      <c r="A58" s="58"/>
      <c r="B58" s="64"/>
      <c r="C58" s="61" t="str">
        <f>IF('Term 1'!A59=0,"",'[1]Teacher Tracker'!A59)</f>
        <v/>
      </c>
      <c r="D58" s="63">
        <f>IF(COUNTBLANK('Term 1'!B92:B92)=1,"",'Term 1'!B92)</f>
        <v>5</v>
      </c>
      <c r="E58" s="62" t="str">
        <f>IF('[1]Teacher Tracker'!B59=0,"",'[1]Teacher Tracker'!B59)</f>
        <v/>
      </c>
      <c r="F58" s="60" t="str">
        <f>IF('[1]Teacher Tracker'!AL59=0,"",IF('[1]Teacher Tracker'!C59/'[1]Teacher Tracker'!AL59&gt;=0.6,IF('[1]Teacher Tracker'!C59/'[1]Teacher Tracker'!AL59&gt;=0.75,2,1),0))</f>
        <v/>
      </c>
    </row>
    <row r="59" spans="1:6" ht="21" hidden="1" customHeight="1" x14ac:dyDescent="0.25">
      <c r="A59" s="58"/>
      <c r="B59" s="64"/>
      <c r="C59" s="61" t="str">
        <f>IF('Term 1'!A60=0,"",'[1]Teacher Tracker'!A60)</f>
        <v/>
      </c>
      <c r="D59" s="63">
        <f>IF(COUNTBLANK('Term 1'!B93:B93)=1,"",'Term 1'!B93)</f>
        <v>6</v>
      </c>
      <c r="E59" s="62" t="str">
        <f>IF('[1]Teacher Tracker'!B60=0,"",'[1]Teacher Tracker'!B60)</f>
        <v/>
      </c>
      <c r="F59" s="60" t="str">
        <f>IF('[1]Teacher Tracker'!AL60=0,"",IF('[1]Teacher Tracker'!C60/'[1]Teacher Tracker'!AL60&gt;=0.6,IF('[1]Teacher Tracker'!C60/'[1]Teacher Tracker'!AL60&gt;=0.75,2,1),0))</f>
        <v/>
      </c>
    </row>
    <row r="60" spans="1:6" ht="21" hidden="1" customHeight="1" x14ac:dyDescent="0.25">
      <c r="A60" s="58"/>
      <c r="B60" s="64"/>
      <c r="C60" s="61" t="str">
        <f>IF('Term 1'!A61=0,"",'[1]Teacher Tracker'!A61)</f>
        <v/>
      </c>
      <c r="D60" s="63">
        <f>IF(COUNTBLANK('Term 1'!B94:B94)=1,"",'Term 1'!B94)</f>
        <v>7</v>
      </c>
      <c r="E60" s="62" t="str">
        <f>IF('[1]Teacher Tracker'!B61=0,"",'[1]Teacher Tracker'!B61)</f>
        <v/>
      </c>
      <c r="F60" s="60" t="str">
        <f>IF('[1]Teacher Tracker'!AL61=0,"",IF('[1]Teacher Tracker'!C61/'[1]Teacher Tracker'!AL61&gt;=0.6,IF('[1]Teacher Tracker'!C61/'[1]Teacher Tracker'!AL61&gt;=0.75,2,1),0))</f>
        <v/>
      </c>
    </row>
    <row r="61" spans="1:6" ht="21" hidden="1" customHeight="1" x14ac:dyDescent="0.25">
      <c r="A61" s="58"/>
      <c r="B61" s="64"/>
      <c r="C61" s="61" t="str">
        <f>IF('Term 1'!A62=0,"",'[1]Teacher Tracker'!A62)</f>
        <v/>
      </c>
      <c r="D61" s="63">
        <f>IF(COUNTBLANK('Term 1'!B95:B95)=1,"",'Term 1'!B95)</f>
        <v>8</v>
      </c>
      <c r="E61" s="62" t="str">
        <f>IF('[1]Teacher Tracker'!B62=0,"",'[1]Teacher Tracker'!B62)</f>
        <v/>
      </c>
      <c r="F61" s="60" t="str">
        <f>IF('[1]Teacher Tracker'!AL62=0,"",IF('[1]Teacher Tracker'!C62/'[1]Teacher Tracker'!AL62&gt;=0.6,IF('[1]Teacher Tracker'!C62/'[1]Teacher Tracker'!AL62&gt;=0.75,2,1),0))</f>
        <v/>
      </c>
    </row>
    <row r="62" spans="1:6" ht="21" hidden="1" customHeight="1" x14ac:dyDescent="0.25">
      <c r="A62" s="58"/>
      <c r="B62" s="64"/>
      <c r="C62" s="61" t="str">
        <f>IF('Term 1'!A63=0,"",'[1]Teacher Tracker'!A63)</f>
        <v/>
      </c>
      <c r="D62" s="63">
        <f>IF(COUNTBLANK('Term 1'!B96:B96)=1,"",'Term 1'!B96)</f>
        <v>9</v>
      </c>
      <c r="E62" s="62" t="str">
        <f>IF('[1]Teacher Tracker'!B63=0,"",'[1]Teacher Tracker'!B63)</f>
        <v/>
      </c>
      <c r="F62" s="60" t="str">
        <f>IF('[1]Teacher Tracker'!AL63=0,"",IF('[1]Teacher Tracker'!C63/'[1]Teacher Tracker'!AL63&gt;=0.6,IF('[1]Teacher Tracker'!C63/'[1]Teacher Tracker'!AL63&gt;=0.75,2,1),0))</f>
        <v/>
      </c>
    </row>
    <row r="63" spans="1:6" ht="21" hidden="1" customHeight="1" x14ac:dyDescent="0.25">
      <c r="A63" s="58"/>
      <c r="B63" s="64"/>
      <c r="C63" s="61" t="str">
        <f>IF('Term 1'!A64=0,"",'[1]Teacher Tracker'!A64)</f>
        <v/>
      </c>
      <c r="D63" s="63">
        <f>IF(COUNTBLANK('Term 1'!B97:B97)=1,"",'Term 1'!B97)</f>
        <v>10</v>
      </c>
      <c r="E63" s="62" t="str">
        <f>IF('[1]Teacher Tracker'!B64=0,"",'[1]Teacher Tracker'!B64)</f>
        <v/>
      </c>
      <c r="F63" s="60" t="str">
        <f>IF('[1]Teacher Tracker'!AL64=0,"",IF('[1]Teacher Tracker'!C64/'[1]Teacher Tracker'!AL64&gt;=0.6,IF('[1]Teacher Tracker'!C64/'[1]Teacher Tracker'!AL64&gt;=0.75,2,1),0))</f>
        <v/>
      </c>
    </row>
    <row r="64" spans="1:6" ht="21" hidden="1" customHeight="1" x14ac:dyDescent="0.25">
      <c r="A64" s="58"/>
      <c r="B64" s="64"/>
      <c r="C64" s="61" t="str">
        <f>IF('Term 1'!A65=0,"",'[1]Teacher Tracker'!A65)</f>
        <v/>
      </c>
      <c r="D64" s="63" t="str">
        <f>IF(COUNTBLANK('Term 1'!B98:B98)=1,"",'Term 1'!B98)</f>
        <v/>
      </c>
      <c r="E64" s="62" t="str">
        <f>IF('[1]Teacher Tracker'!B65=0,"",'[1]Teacher Tracker'!B65)</f>
        <v/>
      </c>
      <c r="F64" s="60" t="str">
        <f>IF('[1]Teacher Tracker'!AL65=0,"",IF('[1]Teacher Tracker'!C65/'[1]Teacher Tracker'!AL65&gt;=0.6,IF('[1]Teacher Tracker'!C65/'[1]Teacher Tracker'!AL65&gt;=0.75,2,1),0))</f>
        <v/>
      </c>
    </row>
    <row r="65" spans="1:6" ht="21" hidden="1" customHeight="1" x14ac:dyDescent="0.25">
      <c r="A65" s="58"/>
      <c r="B65" s="64"/>
      <c r="C65" s="61" t="str">
        <f>IF('Term 1'!A66=0,"",'[1]Teacher Tracker'!A66)</f>
        <v/>
      </c>
      <c r="D65" s="63" t="str">
        <f>IF(COUNTBLANK('Term 1'!B99:B99)=1,"",'Term 1'!B99)</f>
        <v/>
      </c>
      <c r="E65" s="62" t="str">
        <f>IF('[1]Teacher Tracker'!B66=0,"",'[1]Teacher Tracker'!B66)</f>
        <v/>
      </c>
      <c r="F65" s="60" t="str">
        <f>IF('[1]Teacher Tracker'!AL66=0,"",IF('[1]Teacher Tracker'!C66/'[1]Teacher Tracker'!AL66&gt;=0.6,IF('[1]Teacher Tracker'!C66/'[1]Teacher Tracker'!AL66&gt;=0.75,2,1),0))</f>
        <v/>
      </c>
    </row>
    <row r="66" spans="1:6" ht="21" hidden="1" customHeight="1" x14ac:dyDescent="0.25">
      <c r="A66" s="58"/>
      <c r="B66" s="64"/>
      <c r="C66" s="61" t="str">
        <f>IF('Term 1'!A67=0,"",'[1]Teacher Tracker'!A67)</f>
        <v/>
      </c>
      <c r="D66" s="63" t="str">
        <f>IF(COUNTBLANK('Term 1'!B100:B100)=1,"",'Term 1'!B100)</f>
        <v/>
      </c>
      <c r="E66" s="62" t="str">
        <f>IF('[1]Teacher Tracker'!B67=0,"",'[1]Teacher Tracker'!B67)</f>
        <v/>
      </c>
      <c r="F66" s="60" t="str">
        <f>IF('[1]Teacher Tracker'!AL67=0,"",IF('[1]Teacher Tracker'!C67/'[1]Teacher Tracker'!AL67&gt;=0.6,IF('[1]Teacher Tracker'!C67/'[1]Teacher Tracker'!AL67&gt;=0.75,2,1),0))</f>
        <v/>
      </c>
    </row>
    <row r="67" spans="1:6" ht="21" hidden="1" customHeight="1" x14ac:dyDescent="0.25">
      <c r="A67" s="58"/>
      <c r="B67" s="64"/>
      <c r="C67" s="61" t="str">
        <f>IF('Term 1'!A68=0,"",'[1]Teacher Tracker'!A68)</f>
        <v/>
      </c>
      <c r="D67" s="63" t="str">
        <f>IF(COUNTBLANK('Term 1'!B101:B101)=1,"",'Term 1'!B101)</f>
        <v/>
      </c>
      <c r="E67" s="62" t="str">
        <f>IF('[1]Teacher Tracker'!B68=0,"",'[1]Teacher Tracker'!B68)</f>
        <v/>
      </c>
      <c r="F67" s="60" t="str">
        <f>IF('[1]Teacher Tracker'!AL68=0,"",IF('[1]Teacher Tracker'!C68/'[1]Teacher Tracker'!AL68&gt;=0.6,IF('[1]Teacher Tracker'!C68/'[1]Teacher Tracker'!AL68&gt;=0.75,2,1),0))</f>
        <v/>
      </c>
    </row>
    <row r="68" spans="1:6" ht="21" hidden="1" customHeight="1" x14ac:dyDescent="0.25">
      <c r="A68" s="58"/>
      <c r="B68" s="64"/>
      <c r="C68" s="61" t="str">
        <f>IF('Term 1'!A69=0,"",'[1]Teacher Tracker'!A69)</f>
        <v/>
      </c>
      <c r="D68" s="63" t="str">
        <f>IF(COUNTBLANK('Term 1'!B102:B102)=1,"",'Term 1'!B102)</f>
        <v/>
      </c>
      <c r="E68" s="62" t="str">
        <f>IF('[1]Teacher Tracker'!B69=0,"",'[1]Teacher Tracker'!B69)</f>
        <v/>
      </c>
      <c r="F68" s="60" t="str">
        <f>IF('[1]Teacher Tracker'!AL69=0,"",IF('[1]Teacher Tracker'!C69/'[1]Teacher Tracker'!AL69&gt;=0.6,IF('[1]Teacher Tracker'!C69/'[1]Teacher Tracker'!AL69&gt;=0.75,2,1),0))</f>
        <v/>
      </c>
    </row>
    <row r="69" spans="1:6" ht="21" hidden="1" customHeight="1" x14ac:dyDescent="0.25">
      <c r="A69" s="58"/>
      <c r="B69" s="64"/>
      <c r="C69" s="61" t="str">
        <f>IF('Term 1'!A70=0,"",'[1]Teacher Tracker'!A70)</f>
        <v/>
      </c>
      <c r="D69" s="63" t="str">
        <f>IF(COUNTBLANK('Term 1'!B103:B103)=1,"",'Term 1'!B103)</f>
        <v/>
      </c>
      <c r="E69" s="62" t="str">
        <f>IF('[1]Teacher Tracker'!B70=0,"",'[1]Teacher Tracker'!B70)</f>
        <v/>
      </c>
      <c r="F69" s="60" t="str">
        <f>IF('[1]Teacher Tracker'!AL70=0,"",IF('[1]Teacher Tracker'!C70/'[1]Teacher Tracker'!AL70&gt;=0.6,IF('[1]Teacher Tracker'!C70/'[1]Teacher Tracker'!AL70&gt;=0.75,2,1),0))</f>
        <v/>
      </c>
    </row>
    <row r="70" spans="1:6" ht="21" hidden="1" customHeight="1" x14ac:dyDescent="0.25">
      <c r="A70" s="58"/>
      <c r="B70" s="64"/>
      <c r="C70" s="61" t="str">
        <f>IF('Term 1'!A71=0,"",'[1]Teacher Tracker'!A71)</f>
        <v/>
      </c>
      <c r="D70" s="63" t="str">
        <f>IF(COUNTBLANK('Term 1'!B104:B104)=1,"",'Term 1'!B104)</f>
        <v/>
      </c>
      <c r="E70" s="62" t="str">
        <f>IF('[1]Teacher Tracker'!B71=0,"",'[1]Teacher Tracker'!B71)</f>
        <v/>
      </c>
      <c r="F70" s="60" t="str">
        <f>IF('[1]Teacher Tracker'!AL71=0,"",IF('[1]Teacher Tracker'!C71/'[1]Teacher Tracker'!AL71&gt;=0.6,IF('[1]Teacher Tracker'!C71/'[1]Teacher Tracker'!AL71&gt;=0.75,2,1),0))</f>
        <v/>
      </c>
    </row>
    <row r="71" spans="1:6" ht="21" hidden="1" customHeight="1" x14ac:dyDescent="0.25">
      <c r="A71" s="58"/>
      <c r="B71" s="64"/>
      <c r="C71" s="61" t="str">
        <f>IF('Term 1'!A72=0,"",'[1]Teacher Tracker'!A72)</f>
        <v/>
      </c>
      <c r="D71" s="63" t="str">
        <f>IF(COUNTBLANK('Term 1'!B105:B105)=1,"",'Term 1'!B105)</f>
        <v/>
      </c>
      <c r="E71" s="62" t="str">
        <f>IF('[1]Teacher Tracker'!B72=0,"",'[1]Teacher Tracker'!B72)</f>
        <v/>
      </c>
      <c r="F71" s="60" t="str">
        <f>IF('[1]Teacher Tracker'!AL72=0,"",IF('[1]Teacher Tracker'!C72/'[1]Teacher Tracker'!AL72&gt;=0.6,IF('[1]Teacher Tracker'!C72/'[1]Teacher Tracker'!AL72&gt;=0.75,2,1),0))</f>
        <v/>
      </c>
    </row>
    <row r="72" spans="1:6" ht="21" hidden="1" customHeight="1" x14ac:dyDescent="0.25">
      <c r="A72" s="58"/>
      <c r="B72" s="64"/>
      <c r="C72" s="61" t="str">
        <f>IF('Term 1'!A73=0,"",'[1]Teacher Tracker'!A73)</f>
        <v/>
      </c>
      <c r="D72" s="63" t="str">
        <f>IF(COUNTBLANK('Term 1'!B106:B106)=1,"",'Term 1'!B106)</f>
        <v/>
      </c>
      <c r="E72" s="62" t="str">
        <f>IF('[1]Teacher Tracker'!B73=0,"",'[1]Teacher Tracker'!B73)</f>
        <v/>
      </c>
      <c r="F72" s="60" t="str">
        <f>IF('[1]Teacher Tracker'!AL73=0,"",IF('[1]Teacher Tracker'!C73/'[1]Teacher Tracker'!AL73&gt;=0.6,IF('[1]Teacher Tracker'!C73/'[1]Teacher Tracker'!AL73&gt;=0.75,2,1),0))</f>
        <v/>
      </c>
    </row>
    <row r="73" spans="1:6" ht="21" hidden="1" customHeight="1" x14ac:dyDescent="0.25">
      <c r="A73" s="58"/>
      <c r="B73" s="64"/>
      <c r="C73" s="61" t="str">
        <f>IF('Term 1'!A74=0,"",'[1]Teacher Tracker'!A74)</f>
        <v/>
      </c>
      <c r="D73" s="63" t="str">
        <f>IF(COUNTBLANK('Term 1'!B107:B107)=1,"",'Term 1'!B107)</f>
        <v/>
      </c>
      <c r="E73" s="62" t="str">
        <f>IF('[1]Teacher Tracker'!B74=0,"",'[1]Teacher Tracker'!B74)</f>
        <v/>
      </c>
      <c r="F73" s="60" t="str">
        <f>IF('[1]Teacher Tracker'!AL74=0,"",IF('[1]Teacher Tracker'!C74/'[1]Teacher Tracker'!AL74&gt;=0.6,IF('[1]Teacher Tracker'!C74/'[1]Teacher Tracker'!AL74&gt;=0.75,2,1),0))</f>
        <v/>
      </c>
    </row>
    <row r="74" spans="1:6" ht="21" hidden="1" customHeight="1" x14ac:dyDescent="0.25">
      <c r="A74" s="58"/>
      <c r="B74" s="64"/>
      <c r="C74" s="61" t="str">
        <f>IF('Term 1'!A75=0,"",'[1]Teacher Tracker'!A75)</f>
        <v/>
      </c>
      <c r="D74" s="63" t="str">
        <f>IF(COUNTBLANK('Term 1'!B108:B108)=1,"",'Term 1'!B108)</f>
        <v/>
      </c>
      <c r="E74" s="62" t="str">
        <f>IF('[1]Teacher Tracker'!B75=0,"",'[1]Teacher Tracker'!B75)</f>
        <v/>
      </c>
      <c r="F74" s="60" t="str">
        <f>IF('[1]Teacher Tracker'!AL75=0,"",IF('[1]Teacher Tracker'!C75/'[1]Teacher Tracker'!AL75&gt;=0.6,IF('[1]Teacher Tracker'!C75/'[1]Teacher Tracker'!AL75&gt;=0.75,2,1),0))</f>
        <v/>
      </c>
    </row>
    <row r="75" spans="1:6" ht="21" hidden="1" customHeight="1" x14ac:dyDescent="0.25">
      <c r="A75" s="58"/>
      <c r="B75" s="64"/>
      <c r="C75" s="61" t="str">
        <f>IF('Term 1'!A76=0,"",'[1]Teacher Tracker'!A76)</f>
        <v/>
      </c>
      <c r="D75" s="63" t="str">
        <f>IF(COUNTBLANK('Term 1'!B109:B109)=1,"",'Term 1'!B109)</f>
        <v/>
      </c>
      <c r="E75" s="62" t="str">
        <f>IF('[1]Teacher Tracker'!B76=0,"",'[1]Teacher Tracker'!B76)</f>
        <v/>
      </c>
      <c r="F75" s="60" t="str">
        <f>IF('[1]Teacher Tracker'!AL76=0,"",IF('[1]Teacher Tracker'!C76/'[1]Teacher Tracker'!AL76&gt;=0.6,IF('[1]Teacher Tracker'!C76/'[1]Teacher Tracker'!AL76&gt;=0.75,2,1),0))</f>
        <v/>
      </c>
    </row>
    <row r="76" spans="1:6" ht="21" hidden="1" customHeight="1" x14ac:dyDescent="0.25">
      <c r="A76" s="58"/>
      <c r="B76" s="64"/>
      <c r="C76" s="61">
        <f>IF('Term 1'!A77=0,"",'[1]Teacher Tracker'!A77)</f>
        <v>0</v>
      </c>
      <c r="D76" s="63" t="str">
        <f>IF(COUNTBLANK('Term 1'!B110:B110)=1,"",'Term 1'!B110)</f>
        <v/>
      </c>
      <c r="E76" s="62" t="str">
        <f>IF('[1]Teacher Tracker'!B77=0,"",'[1]Teacher Tracker'!B77)</f>
        <v/>
      </c>
      <c r="F76" s="60" t="str">
        <f>IF('[1]Teacher Tracker'!AL77=0,"",IF('[1]Teacher Tracker'!C77/'[1]Teacher Tracker'!AL77&gt;=0.6,IF('[1]Teacher Tracker'!C77/'[1]Teacher Tracker'!AL77&gt;=0.75,2,1),0))</f>
        <v/>
      </c>
    </row>
    <row r="77" spans="1:6" ht="21" hidden="1" customHeight="1" x14ac:dyDescent="0.25">
      <c r="A77" s="58"/>
      <c r="B77" s="64"/>
      <c r="C77" s="61" t="str">
        <f>IF('Term 1'!A78=0,"",'[1]Teacher Tracker'!A78)</f>
        <v/>
      </c>
      <c r="D77" s="63" t="str">
        <f>IF(COUNTBLANK('Term 1'!B111:B111)=1,"",'Term 1'!B111)</f>
        <v/>
      </c>
      <c r="E77" s="62" t="str">
        <f>IF('[1]Teacher Tracker'!B78=0,"",'[1]Teacher Tracker'!B78)</f>
        <v/>
      </c>
      <c r="F77" s="60" t="str">
        <f>IF('[1]Teacher Tracker'!AL78=0,"",IF('[1]Teacher Tracker'!C78/'[1]Teacher Tracker'!AL78&gt;=0.6,IF('[1]Teacher Tracker'!C78/'[1]Teacher Tracker'!AL78&gt;=0.75,2,1),0))</f>
        <v/>
      </c>
    </row>
    <row r="78" spans="1:6" ht="21" hidden="1" customHeight="1" x14ac:dyDescent="0.25">
      <c r="A78" s="58"/>
      <c r="B78" s="64"/>
      <c r="C78" s="61" t="str">
        <f>IF('Term 1'!A79=0,"",'[1]Teacher Tracker'!A79)</f>
        <v/>
      </c>
      <c r="D78" s="63" t="str">
        <f>IF(COUNTBLANK('Term 1'!B112:B112)=1,"",'Term 1'!B112)</f>
        <v/>
      </c>
      <c r="E78" s="62" t="str">
        <f>IF('[1]Teacher Tracker'!B79=0,"",'[1]Teacher Tracker'!B79)</f>
        <v/>
      </c>
      <c r="F78" s="60" t="str">
        <f>IF('[1]Teacher Tracker'!AL79=0,"",IF('[1]Teacher Tracker'!C79/'[1]Teacher Tracker'!AL79&gt;=0.6,IF('[1]Teacher Tracker'!C79/'[1]Teacher Tracker'!AL79&gt;=0.75,2,1),0))</f>
        <v/>
      </c>
    </row>
    <row r="79" spans="1:6" ht="21" hidden="1" customHeight="1" x14ac:dyDescent="0.25">
      <c r="A79" s="58"/>
      <c r="B79" s="64"/>
      <c r="C79" s="61">
        <f>IF('Term 1'!A80=0,"",'[1]Teacher Tracker'!A80)</f>
        <v>0</v>
      </c>
      <c r="D79" s="63" t="str">
        <f>IF(COUNTBLANK('Term 1'!B113:B113)=1,"",'Term 1'!B113)</f>
        <v/>
      </c>
      <c r="E79" s="62" t="str">
        <f>IF('[1]Teacher Tracker'!B80=0,"",'[1]Teacher Tracker'!B80)</f>
        <v/>
      </c>
      <c r="F79" s="60" t="str">
        <f>IF('[1]Teacher Tracker'!AL80=0,"",IF('[1]Teacher Tracker'!C80/'[1]Teacher Tracker'!AL80&gt;=0.6,IF('[1]Teacher Tracker'!C80/'[1]Teacher Tracker'!AL80&gt;=0.75,2,1),0))</f>
        <v/>
      </c>
    </row>
    <row r="80" spans="1:6" ht="21" hidden="1" customHeight="1" x14ac:dyDescent="0.25">
      <c r="A80" s="58"/>
      <c r="B80" s="64"/>
      <c r="C80" s="61" t="str">
        <f>IF('Term 1'!A81=0,"",'[1]Teacher Tracker'!A81)</f>
        <v/>
      </c>
      <c r="D80" s="63" t="str">
        <f>IF(COUNTBLANK('Term 1'!B114:B114)=1,"",'Term 1'!B114)</f>
        <v/>
      </c>
      <c r="E80" s="62" t="str">
        <f>IF('[1]Teacher Tracker'!B81=0,"",'[1]Teacher Tracker'!B81)</f>
        <v/>
      </c>
      <c r="F80" s="60" t="str">
        <f>IF('[1]Teacher Tracker'!AL81=0,"",IF('[1]Teacher Tracker'!C81/'[1]Teacher Tracker'!AL81&gt;=0.6,IF('[1]Teacher Tracker'!C81/'[1]Teacher Tracker'!AL81&gt;=0.75,2,1),0))</f>
        <v/>
      </c>
    </row>
    <row r="81" spans="1:6" ht="21" hidden="1" customHeight="1" x14ac:dyDescent="0.25">
      <c r="A81" s="58"/>
      <c r="B81" s="64"/>
      <c r="C81" s="61" t="str">
        <f>IF('Term 1'!A82=0,"",'[1]Teacher Tracker'!A82)</f>
        <v/>
      </c>
      <c r="D81" s="63" t="str">
        <f>IF(COUNTBLANK('Term 1'!B115:B115)=1,"",'Term 1'!B115)</f>
        <v/>
      </c>
      <c r="E81" s="62" t="str">
        <f>IF('[1]Teacher Tracker'!B82=0,"",'[1]Teacher Tracker'!B82)</f>
        <v/>
      </c>
      <c r="F81" s="60" t="str">
        <f>IF('[1]Teacher Tracker'!AL82=0,"",IF('[1]Teacher Tracker'!C82/'[1]Teacher Tracker'!AL82&gt;=0.6,IF('[1]Teacher Tracker'!C82/'[1]Teacher Tracker'!AL82&gt;=0.75,2,1),0))</f>
        <v/>
      </c>
    </row>
    <row r="82" spans="1:6" ht="21" hidden="1" customHeight="1" x14ac:dyDescent="0.25">
      <c r="A82" s="58"/>
      <c r="B82" s="64"/>
      <c r="C82" s="61" t="str">
        <f>IF('Term 1'!A83=0,"",'[1]Teacher Tracker'!A83)</f>
        <v/>
      </c>
      <c r="D82" s="63" t="str">
        <f>IF(COUNTBLANK('Term 1'!B116:B116)=1,"",'Term 1'!B116)</f>
        <v/>
      </c>
      <c r="E82" s="62" t="str">
        <f>IF('[1]Teacher Tracker'!B83=0,"",'[1]Teacher Tracker'!B83)</f>
        <v/>
      </c>
      <c r="F82" s="60" t="str">
        <f>IF('[1]Teacher Tracker'!AL83=0,"",IF('[1]Teacher Tracker'!C83/'[1]Teacher Tracker'!AL83&gt;=0.6,IF('[1]Teacher Tracker'!C83/'[1]Teacher Tracker'!AL83&gt;=0.75,2,1),0))</f>
        <v/>
      </c>
    </row>
    <row r="83" spans="1:6" ht="21" hidden="1" customHeight="1" x14ac:dyDescent="0.25">
      <c r="A83" s="58"/>
      <c r="B83" s="64"/>
      <c r="C83" s="61" t="str">
        <f>IF('Term 1'!A84=0,"",'[1]Teacher Tracker'!A84)</f>
        <v/>
      </c>
      <c r="D83" s="63" t="str">
        <f>IF(COUNTBLANK('Term 1'!B117:B117)=1,"",'Term 1'!B117)</f>
        <v/>
      </c>
      <c r="E83" s="62" t="str">
        <f>IF('[1]Teacher Tracker'!B84=0,"",'[1]Teacher Tracker'!B84)</f>
        <v/>
      </c>
      <c r="F83" s="60" t="str">
        <f>IF('[1]Teacher Tracker'!AL84=0,"",IF('[1]Teacher Tracker'!C84/'[1]Teacher Tracker'!AL84&gt;=0.6,IF('[1]Teacher Tracker'!C84/'[1]Teacher Tracker'!AL84&gt;=0.75,2,1),0))</f>
        <v/>
      </c>
    </row>
    <row r="84" spans="1:6" ht="21" hidden="1" customHeight="1" x14ac:dyDescent="0.25">
      <c r="A84" s="58"/>
      <c r="B84" s="64"/>
      <c r="C84" s="61" t="str">
        <f>IF('Term 1'!A85=0,"",'[1]Teacher Tracker'!A85)</f>
        <v/>
      </c>
      <c r="D84" s="63" t="str">
        <f>IF(COUNTBLANK('Term 1'!B118:B118)=1,"",'Term 1'!B118)</f>
        <v/>
      </c>
      <c r="E84" s="62" t="str">
        <f>IF('[1]Teacher Tracker'!B85=0,"",'[1]Teacher Tracker'!B85)</f>
        <v/>
      </c>
      <c r="F84" s="60" t="str">
        <f>IF('[1]Teacher Tracker'!AL85=0,"",IF('[1]Teacher Tracker'!C85/'[1]Teacher Tracker'!AL85&gt;=0.6,IF('[1]Teacher Tracker'!C85/'[1]Teacher Tracker'!AL85&gt;=0.75,2,1),0))</f>
        <v/>
      </c>
    </row>
    <row r="85" spans="1:6" ht="21" hidden="1" customHeight="1" x14ac:dyDescent="0.25">
      <c r="A85" s="58"/>
      <c r="B85" s="64"/>
      <c r="C85" s="61" t="str">
        <f>IF('Term 1'!A86=0,"",'[1]Teacher Tracker'!A86)</f>
        <v/>
      </c>
      <c r="D85" s="63" t="str">
        <f>IF(COUNTBLANK('Term 1'!B119:B119)=1,"",'Term 1'!B119)</f>
        <v/>
      </c>
      <c r="E85" s="62" t="str">
        <f>IF('[1]Teacher Tracker'!B86=0,"",'[1]Teacher Tracker'!B86)</f>
        <v/>
      </c>
      <c r="F85" s="60" t="str">
        <f>IF('[1]Teacher Tracker'!AL86=0,"",IF('[1]Teacher Tracker'!C86/'[1]Teacher Tracker'!AL86&gt;=0.6,IF('[1]Teacher Tracker'!C86/'[1]Teacher Tracker'!AL86&gt;=0.75,2,1),0))</f>
        <v/>
      </c>
    </row>
    <row r="86" spans="1:6" ht="21" hidden="1" customHeight="1" x14ac:dyDescent="0.25">
      <c r="A86" s="58"/>
      <c r="B86" s="64"/>
      <c r="C86" s="61" t="str">
        <f>IF('Term 1'!A87=0,"",'[1]Teacher Tracker'!A87)</f>
        <v/>
      </c>
      <c r="D86" s="63" t="str">
        <f>IF(COUNTBLANK('Term 1'!B120:B120)=1,"",'Term 1'!B120)</f>
        <v/>
      </c>
      <c r="E86" s="62" t="str">
        <f>IF('[1]Teacher Tracker'!B87=0,"",'[1]Teacher Tracker'!B87)</f>
        <v/>
      </c>
      <c r="F86" s="60" t="str">
        <f>IF('[1]Teacher Tracker'!AL87=0,"",IF('[1]Teacher Tracker'!C87/'[1]Teacher Tracker'!AL87&gt;=0.6,IF('[1]Teacher Tracker'!C87/'[1]Teacher Tracker'!AL87&gt;=0.75,2,1),0))</f>
        <v/>
      </c>
    </row>
    <row r="87" spans="1:6" ht="21" hidden="1" customHeight="1" x14ac:dyDescent="0.25">
      <c r="A87" s="58"/>
      <c r="B87" s="64"/>
      <c r="C87" s="61" t="str">
        <f>IF('Term 1'!A88=0,"",'[1]Teacher Tracker'!A88)</f>
        <v/>
      </c>
      <c r="D87" s="63" t="str">
        <f>IF(COUNTBLANK('Term 1'!B121:B121)=1,"",'Term 1'!B121)</f>
        <v/>
      </c>
      <c r="E87" s="62" t="str">
        <f>IF('[1]Teacher Tracker'!B88=0,"",'[1]Teacher Tracker'!B88)</f>
        <v/>
      </c>
      <c r="F87" s="60" t="str">
        <f>IF('[1]Teacher Tracker'!AL88=0,"",IF('[1]Teacher Tracker'!C88/'[1]Teacher Tracker'!AL88&gt;=0.6,IF('[1]Teacher Tracker'!C88/'[1]Teacher Tracker'!AL88&gt;=0.75,2,1),0))</f>
        <v/>
      </c>
    </row>
    <row r="88" spans="1:6" ht="21" hidden="1" customHeight="1" x14ac:dyDescent="0.25">
      <c r="A88" s="58"/>
      <c r="B88" s="64"/>
      <c r="C88" s="61" t="str">
        <f>IF('Term 1'!A89=0,"",'[1]Teacher Tracker'!A89)</f>
        <v/>
      </c>
      <c r="D88" s="63" t="str">
        <f>IF(COUNTBLANK('Term 1'!B122:B122)=1,"",'Term 1'!B122)</f>
        <v/>
      </c>
      <c r="E88" s="62" t="str">
        <f>IF('[1]Teacher Tracker'!B89=0,"",'[1]Teacher Tracker'!B89)</f>
        <v/>
      </c>
      <c r="F88" s="60" t="str">
        <f>IF('[1]Teacher Tracker'!AL89=0,"",IF('[1]Teacher Tracker'!C89/'[1]Teacher Tracker'!AL89&gt;=0.6,IF('[1]Teacher Tracker'!C89/'[1]Teacher Tracker'!AL89&gt;=0.75,2,1),0))</f>
        <v/>
      </c>
    </row>
    <row r="89" spans="1:6" ht="21" hidden="1" customHeight="1" x14ac:dyDescent="0.25">
      <c r="A89" s="58"/>
      <c r="B89" s="64"/>
      <c r="C89" s="61" t="str">
        <f>IF('Term 1'!A90=0,"",'[1]Teacher Tracker'!A90)</f>
        <v/>
      </c>
      <c r="D89" s="63" t="str">
        <f>IF(COUNTBLANK('Term 1'!B123:B123)=1,"",'Term 1'!B123)</f>
        <v/>
      </c>
      <c r="E89" s="62" t="str">
        <f>IF('[1]Teacher Tracker'!B90=0,"",'[1]Teacher Tracker'!B90)</f>
        <v/>
      </c>
      <c r="F89" s="60" t="str">
        <f>IF('[1]Teacher Tracker'!AL90=0,"",IF('[1]Teacher Tracker'!C90/'[1]Teacher Tracker'!AL90&gt;=0.6,IF('[1]Teacher Tracker'!C90/'[1]Teacher Tracker'!AL90&gt;=0.75,2,1),0))</f>
        <v/>
      </c>
    </row>
    <row r="90" spans="1:6" ht="21" hidden="1" customHeight="1" x14ac:dyDescent="0.25">
      <c r="A90" s="58"/>
      <c r="B90" s="64"/>
      <c r="C90" s="61" t="str">
        <f>IF('Term 1'!A91=0,"",'[1]Teacher Tracker'!A91)</f>
        <v/>
      </c>
      <c r="D90" s="63" t="str">
        <f>IF(COUNTBLANK('Term 1'!B124:B124)=1,"",'Term 1'!B124)</f>
        <v/>
      </c>
      <c r="E90" s="62" t="str">
        <f>IF('[1]Teacher Tracker'!B91=0,"",'[1]Teacher Tracker'!B91)</f>
        <v/>
      </c>
      <c r="F90" s="60" t="str">
        <f>IF('[1]Teacher Tracker'!AL91=0,"",IF('[1]Teacher Tracker'!C91/'[1]Teacher Tracker'!AL91&gt;=0.6,IF('[1]Teacher Tracker'!C91/'[1]Teacher Tracker'!AL91&gt;=0.75,2,1),0))</f>
        <v/>
      </c>
    </row>
    <row r="91" spans="1:6" ht="21" hidden="1" customHeight="1" x14ac:dyDescent="0.25">
      <c r="A91" s="58"/>
      <c r="B91" s="64"/>
      <c r="C91" s="61" t="str">
        <f>IF('Term 1'!A92=0,"",'[1]Teacher Tracker'!A92)</f>
        <v/>
      </c>
      <c r="D91" s="63" t="str">
        <f>IF(COUNTBLANK('Term 1'!B125:B125)=1,"",'Term 1'!B125)</f>
        <v/>
      </c>
      <c r="E91" s="62" t="str">
        <f>IF('[1]Teacher Tracker'!B92=0,"",'[1]Teacher Tracker'!B92)</f>
        <v/>
      </c>
      <c r="F91" s="60" t="str">
        <f>IF('[1]Teacher Tracker'!AL92=0,"",IF('[1]Teacher Tracker'!C92/'[1]Teacher Tracker'!AL92&gt;=0.6,IF('[1]Teacher Tracker'!C92/'[1]Teacher Tracker'!AL92&gt;=0.75,2,1),0))</f>
        <v/>
      </c>
    </row>
    <row r="92" spans="1:6" ht="21" hidden="1" customHeight="1" x14ac:dyDescent="0.25">
      <c r="A92" s="58"/>
      <c r="B92" s="64"/>
      <c r="C92" s="61" t="str">
        <f>IF('Term 1'!A93=0,"",'[1]Teacher Tracker'!A93)</f>
        <v/>
      </c>
      <c r="D92" s="63" t="str">
        <f>IF(COUNTBLANK('Term 1'!B126:B126)=1,"",'Term 1'!B126)</f>
        <v/>
      </c>
      <c r="E92" s="62" t="str">
        <f>IF('[1]Teacher Tracker'!B93=0,"",'[1]Teacher Tracker'!B93)</f>
        <v/>
      </c>
      <c r="F92" s="60" t="str">
        <f>IF('[1]Teacher Tracker'!AL93=0,"",IF('[1]Teacher Tracker'!C93/'[1]Teacher Tracker'!AL93&gt;=0.6,IF('[1]Teacher Tracker'!C93/'[1]Teacher Tracker'!AL93&gt;=0.75,2,1),0))</f>
        <v/>
      </c>
    </row>
    <row r="93" spans="1:6" ht="21" hidden="1" customHeight="1" x14ac:dyDescent="0.25">
      <c r="A93" s="58"/>
      <c r="B93" s="64"/>
      <c r="C93" s="61" t="str">
        <f>IF('Term 1'!A94=0,"",'[1]Teacher Tracker'!A94)</f>
        <v/>
      </c>
      <c r="D93" s="63" t="str">
        <f>IF(COUNTBLANK('Term 1'!B127:B127)=1,"",'Term 1'!B127)</f>
        <v/>
      </c>
      <c r="E93" s="62" t="str">
        <f>IF('[1]Teacher Tracker'!B94=0,"",'[1]Teacher Tracker'!B94)</f>
        <v/>
      </c>
      <c r="F93" s="60" t="str">
        <f>IF('[1]Teacher Tracker'!AL94=0,"",IF('[1]Teacher Tracker'!C94/'[1]Teacher Tracker'!AL94&gt;=0.6,IF('[1]Teacher Tracker'!C94/'[1]Teacher Tracker'!AL94&gt;=0.75,2,1),0))</f>
        <v/>
      </c>
    </row>
    <row r="94" spans="1:6" ht="21" hidden="1" customHeight="1" x14ac:dyDescent="0.25">
      <c r="A94" s="58"/>
      <c r="B94" s="64"/>
      <c r="C94" s="61" t="str">
        <f>IF('Term 1'!A95=0,"",'[1]Teacher Tracker'!A95)</f>
        <v/>
      </c>
      <c r="D94" s="63" t="str">
        <f>IF(COUNTBLANK('Term 1'!B128:B128)=1,"",'Term 1'!B128)</f>
        <v/>
      </c>
      <c r="E94" s="62" t="str">
        <f>IF('[1]Teacher Tracker'!B95=0,"",'[1]Teacher Tracker'!B95)</f>
        <v/>
      </c>
      <c r="F94" s="60" t="str">
        <f>IF('[1]Teacher Tracker'!AL95=0,"",IF('[1]Teacher Tracker'!C95/'[1]Teacher Tracker'!AL95&gt;=0.6,IF('[1]Teacher Tracker'!C95/'[1]Teacher Tracker'!AL95&gt;=0.75,2,1),0))</f>
        <v/>
      </c>
    </row>
    <row r="95" spans="1:6" ht="21" hidden="1" customHeight="1" x14ac:dyDescent="0.25">
      <c r="A95" s="58"/>
      <c r="B95" s="64"/>
      <c r="C95" s="61" t="str">
        <f>IF('Term 1'!A96=0,"",'[1]Teacher Tracker'!A96)</f>
        <v/>
      </c>
      <c r="D95" s="63" t="str">
        <f>IF(COUNTBLANK('Term 1'!B129:B129)=1,"",'Term 1'!B129)</f>
        <v/>
      </c>
      <c r="E95" s="62" t="str">
        <f>IF('[1]Teacher Tracker'!B96=0,"",'[1]Teacher Tracker'!B96)</f>
        <v/>
      </c>
      <c r="F95" s="60" t="str">
        <f>IF('[1]Teacher Tracker'!AL96=0,"",IF('[1]Teacher Tracker'!C96/'[1]Teacher Tracker'!AL96&gt;=0.6,IF('[1]Teacher Tracker'!C96/'[1]Teacher Tracker'!AL96&gt;=0.75,2,1),0))</f>
        <v/>
      </c>
    </row>
    <row r="96" spans="1:6" ht="21" hidden="1" customHeight="1" x14ac:dyDescent="0.25">
      <c r="A96" s="58"/>
      <c r="B96" s="64"/>
      <c r="C96" s="61" t="str">
        <f>IF('Term 1'!A97=0,"",'[1]Teacher Tracker'!A97)</f>
        <v/>
      </c>
      <c r="D96" s="63" t="str">
        <f>IF(COUNTBLANK('Term 1'!B130:B130)=1,"",'Term 1'!B130)</f>
        <v/>
      </c>
      <c r="E96" s="62" t="str">
        <f>IF('[1]Teacher Tracker'!B97=0,"",'[1]Teacher Tracker'!B97)</f>
        <v/>
      </c>
      <c r="F96" s="60" t="str">
        <f>IF('[1]Teacher Tracker'!AL97=0,"",IF('[1]Teacher Tracker'!C97/'[1]Teacher Tracker'!AL97&gt;=0.6,IF('[1]Teacher Tracker'!C97/'[1]Teacher Tracker'!AL97&gt;=0.75,2,1),0))</f>
        <v/>
      </c>
    </row>
    <row r="97" spans="1:6" ht="21" hidden="1" customHeight="1" x14ac:dyDescent="0.25">
      <c r="A97" s="58"/>
      <c r="B97" s="64"/>
      <c r="C97" s="61" t="str">
        <f>IF('Term 1'!A98=0,"",'[1]Teacher Tracker'!A98)</f>
        <v/>
      </c>
      <c r="D97" s="63" t="str">
        <f>IF(COUNTBLANK('Term 1'!B131:B131)=1,"",'Term 1'!B131)</f>
        <v/>
      </c>
      <c r="E97" s="62" t="str">
        <f>IF('[1]Teacher Tracker'!B98=0,"",'[1]Teacher Tracker'!B98)</f>
        <v/>
      </c>
      <c r="F97" s="60" t="str">
        <f>IF('[1]Teacher Tracker'!AL98=0,"",IF('[1]Teacher Tracker'!C98/'[1]Teacher Tracker'!AL98&gt;=0.6,IF('[1]Teacher Tracker'!C98/'[1]Teacher Tracker'!AL98&gt;=0.75,2,1),0))</f>
        <v/>
      </c>
    </row>
    <row r="98" spans="1:6" ht="21" hidden="1" customHeight="1" x14ac:dyDescent="0.25">
      <c r="A98" s="58"/>
      <c r="B98" s="64"/>
      <c r="C98" s="61" t="str">
        <f>IF('Term 1'!A99=0,"",'[1]Teacher Tracker'!A99)</f>
        <v/>
      </c>
      <c r="D98" s="63" t="str">
        <f>IF(COUNTBLANK('Term 1'!B132:B132)=1,"",'Term 1'!B132)</f>
        <v/>
      </c>
      <c r="E98" s="62" t="str">
        <f>IF('[1]Teacher Tracker'!B99=0,"",'[1]Teacher Tracker'!B99)</f>
        <v/>
      </c>
      <c r="F98" s="60" t="str">
        <f>IF('[1]Teacher Tracker'!AL99=0,"",IF('[1]Teacher Tracker'!C99/'[1]Teacher Tracker'!AL99&gt;=0.6,IF('[1]Teacher Tracker'!C99/'[1]Teacher Tracker'!AL99&gt;=0.75,2,1),0))</f>
        <v/>
      </c>
    </row>
    <row r="99" spans="1:6" ht="21" hidden="1" customHeight="1" x14ac:dyDescent="0.25">
      <c r="A99" s="58"/>
      <c r="B99" s="64"/>
      <c r="C99" s="61" t="str">
        <f>IF('Term 1'!A100=0,"",'[1]Teacher Tracker'!A100)</f>
        <v/>
      </c>
      <c r="D99" s="63" t="str">
        <f>IF(COUNTBLANK('Term 1'!B133:B133)=1,"",'Term 1'!B133)</f>
        <v/>
      </c>
      <c r="E99" s="62" t="str">
        <f>IF('[1]Teacher Tracker'!B100=0,"",'[1]Teacher Tracker'!B100)</f>
        <v/>
      </c>
      <c r="F99" s="60" t="str">
        <f>IF('[1]Teacher Tracker'!AL100=0,"",IF('[1]Teacher Tracker'!C100/'[1]Teacher Tracker'!AL100&gt;=0.6,IF('[1]Teacher Tracker'!C100/'[1]Teacher Tracker'!AL100&gt;=0.75,2,1),0))</f>
        <v/>
      </c>
    </row>
    <row r="100" spans="1:6" ht="21" hidden="1" customHeight="1" x14ac:dyDescent="0.25"/>
    <row r="101" spans="1:6" ht="21" hidden="1" customHeight="1" x14ac:dyDescent="0.25"/>
    <row r="102" spans="1:6" ht="21" hidden="1" customHeight="1" x14ac:dyDescent="0.25"/>
    <row r="103" spans="1:6" ht="21" hidden="1" customHeight="1" x14ac:dyDescent="0.25"/>
    <row r="104" spans="1:6" ht="21" hidden="1" customHeight="1" x14ac:dyDescent="0.25"/>
    <row r="105" spans="1:6" ht="21" hidden="1" customHeight="1" x14ac:dyDescent="0.25"/>
    <row r="106" spans="1:6" ht="21" hidden="1" customHeight="1" x14ac:dyDescent="0.25"/>
    <row r="107" spans="1:6" ht="21" hidden="1" customHeight="1" x14ac:dyDescent="0.25"/>
    <row r="108" spans="1:6" ht="21" hidden="1" customHeight="1" x14ac:dyDescent="0.25"/>
    <row r="109" spans="1:6" ht="21" hidden="1" customHeight="1" x14ac:dyDescent="0.25"/>
  </sheetData>
  <sheetProtection algorithmName="SHA-512" hashValue="9eKcMEyojlXqnuPatiqRtXrmIfGEC9e3oyp9q16IsDOXCyx0uTX01XXjmDLKqalH2fT6ZnCZ36+o199Ym4IDeQ==" saltValue="a17oQ44xt97oQhCmSVT4KQ==" spinCount="100000" sheet="1" selectLockedCells="1"/>
  <mergeCells count="1">
    <mergeCell ref="A2:B2"/>
  </mergeCells>
  <conditionalFormatting sqref="F45:F99">
    <cfRule type="iconSet" priority="2">
      <iconSet showValue="0">
        <cfvo type="percent" val="0"/>
        <cfvo type="num" val="1"/>
        <cfvo type="num" val="2"/>
      </iconSet>
    </cfRule>
  </conditionalFormatting>
  <conditionalFormatting sqref="F5:F44">
    <cfRule type="colorScale" priority="1">
      <colorScale>
        <cfvo type="num" val="0"/>
        <cfvo type="num" val="2"/>
        <cfvo type="num" val="4"/>
        <color theme="5" tint="0.39997558519241921"/>
        <color rgb="FFFFEB84"/>
        <color rgb="FF63BE7B"/>
      </colorScale>
    </cfRule>
  </conditionalFormatting>
  <printOptions horizontalCentered="1" verticalCentered="1"/>
  <pageMargins left="0" right="0" top="0" bottom="0" header="0" footer="0"/>
  <pageSetup scale="66"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Name Entry</vt:lpstr>
      <vt:lpstr>Term 1</vt:lpstr>
      <vt:lpstr>Term 2</vt:lpstr>
      <vt:lpstr>Term 3</vt:lpstr>
      <vt:lpstr>Term 4</vt:lpstr>
      <vt:lpstr>Student 1</vt:lpstr>
      <vt:lpstr>Student 2</vt:lpstr>
      <vt:lpstr>Student 3</vt:lpstr>
      <vt:lpstr>Student 4</vt:lpstr>
      <vt:lpstr>Student 5</vt:lpstr>
      <vt:lpstr>Student 6</vt:lpstr>
      <vt:lpstr>Student 7</vt:lpstr>
      <vt:lpstr>Student 8</vt:lpstr>
      <vt:lpstr>Student 9</vt:lpstr>
      <vt:lpstr>Student 10</vt:lpstr>
      <vt:lpstr>Student 11</vt:lpstr>
      <vt:lpstr>Student 12</vt:lpstr>
      <vt:lpstr>Student 13</vt:lpstr>
      <vt:lpstr>Student 14</vt:lpstr>
      <vt:lpstr>Student 15</vt:lpstr>
      <vt:lpstr>Student 16</vt:lpstr>
      <vt:lpstr>Student 17</vt:lpstr>
      <vt:lpstr>Student 18</vt:lpstr>
      <vt:lpstr>Student 19</vt:lpstr>
      <vt:lpstr>Student 20</vt:lpstr>
      <vt:lpstr>Student 21</vt:lpstr>
      <vt:lpstr>Student 22</vt:lpstr>
      <vt:lpstr>Student 23</vt:lpstr>
      <vt:lpstr>Student 24</vt:lpstr>
      <vt:lpstr>Student 25</vt:lpstr>
      <vt:lpstr>Student 26</vt:lpstr>
      <vt:lpstr>Student 27</vt:lpstr>
      <vt:lpstr>Student 28</vt:lpstr>
      <vt:lpstr>Student 29</vt:lpstr>
      <vt:lpstr>Student 30</vt:lpstr>
      <vt:lpstr>Student 31</vt:lpstr>
      <vt:lpstr>Student 32</vt:lpstr>
      <vt:lpstr>Student 33</vt:lpstr>
      <vt:lpstr>Student 34</vt:lpstr>
      <vt:lpstr>Student 35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Sessions</dc:creator>
  <cp:lastModifiedBy>Windows User</cp:lastModifiedBy>
  <cp:lastPrinted>2017-01-20T18:29:35Z</cp:lastPrinted>
  <dcterms:created xsi:type="dcterms:W3CDTF">2016-09-04T16:14:28Z</dcterms:created>
  <dcterms:modified xsi:type="dcterms:W3CDTF">2017-06-27T15:55:00Z</dcterms:modified>
</cp:coreProperties>
</file>